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665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<sst xmlns="http://schemas.openxmlformats.org/spreadsheetml/2006/main" count="17" uniqueCount="17">
  <si>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Fecha Vencimiento</t>
  </si>
  <si>
    <t xml:space="preserve"> Subastado</t>
  </si>
  <si>
    <t xml:space="preserve"> Demandado</t>
  </si>
  <si>
    <t>Adjudicado</t>
  </si>
  <si>
    <t>Bid to Cover Ratio</t>
  </si>
  <si>
    <t>Fecha Subasta</t>
  </si>
  <si>
    <t>Tasa de Corte</t>
  </si>
  <si>
    <t>BONOS</t>
  </si>
  <si>
    <t>DIRECCIÓN GENERAL DE CRÉDITO PÚBLICO</t>
  </si>
  <si>
    <t>MINISTERIO DE HACIENDA</t>
  </si>
  <si>
    <t>REPÚBLICA DOMINICANA</t>
  </si>
  <si>
    <t>(En pesos dominicanos)</t>
  </si>
  <si>
    <t>Monto Colocado por Subasta</t>
  </si>
  <si>
    <t>Bonos Subastas 2021</t>
  </si>
  <si>
    <t>Consolidado de Subastas 2021</t>
  </si>
  <si>
    <r>
      <t>MH1-2035                            Mon</t>
    </r>
    <r>
      <rPr>
        <b/>
        <sz val="11"/>
        <rFont val="Calibri"/>
        <family val="2"/>
      </rPr>
      <t>to de Emisión RD$30,000.0MM</t>
    </r>
    <r>
      <rPr>
        <b/>
        <sz val="11"/>
        <color indexed="8"/>
        <rFont val="Calibri"/>
        <family val="2"/>
      </rPr>
      <t xml:space="preserve">                      Cupón 10.8750%</t>
    </r>
  </si>
  <si>
    <r>
      <t>MH1-2040                            Mon</t>
    </r>
    <r>
      <rPr>
        <b/>
        <sz val="11"/>
        <rFont val="Calibri"/>
        <family val="2"/>
      </rPr>
      <t>to de Emisión RD$25,000.0MM</t>
    </r>
    <r>
      <rPr>
        <b/>
        <sz val="11"/>
        <color indexed="8"/>
        <rFont val="Calibri"/>
        <family val="2"/>
      </rPr>
      <t xml:space="preserve">                      Cupón 11.3750%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</si>
</sst>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0.0000%"/>
    <numFmt numFmtId="171" formatCode="dd/mm/yyyy;@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C0A]d&quot; de &quot;mmmm&quot; de &quot;yyyy;@"/>
    <numFmt numFmtId="178" formatCode="[$-40A]dddd\,\ dd&quot; de &quot;mmmm&quot; de &quot;yyyy;@"/>
    <numFmt numFmtId="179" formatCode="[$-1C0A]dddd\,\ dd&quot; de &quot;mmmm&quot; de &quot;yyyy;@"/>
    <numFmt numFmtId="180" formatCode="_([$RD$-1C0A]* #,##0_);_([$RD$-1C0A]* \(#,##0\);_([$RD$-1C0A]* &quot;-&quot;??_);_(@_)"/>
    <numFmt numFmtId="181" formatCode="&quot;RD$&quot;#,##0"/>
    <numFmt numFmtId="182" formatCode="0.0000"/>
    <numFmt numFmtId="183" formatCode="0.00000000"/>
    <numFmt numFmtId="184" formatCode="[$-40A]d&quot; de &quot;mmmm&quot; de &quot;yyyy;@"/>
    <numFmt numFmtId="185" formatCode="mmm\-yyyy"/>
    <numFmt numFmtId="186" formatCode="0.000"/>
    <numFmt numFmtId="187" formatCode="0.0000000"/>
    <numFmt numFmtId="188" formatCode="0.000000"/>
    <numFmt numFmtId="189" formatCode="0.00000"/>
    <numFmt numFmtId="190" formatCode="&quot;RD$&quot;#,##0.0_);\(&quot;RD$&quot;#,##0.0\)"/>
    <numFmt numFmtId="191" formatCode="[$-409]dddd\,\ mmmm\ d\,\ yyyy"/>
    <numFmt numFmtId="192" formatCode="0.0%"/>
    <numFmt numFmtId="193" formatCode="0.000%"/>
    <numFmt numFmtId="19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color indexed="9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12"/>
      <color theme="1"/>
      <name val="Calibri"/>
      <family val="2"/>
    </font>
    <font>
      <b/>
      <sz val="10"/>
      <color theme="0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1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 vertical="center"/>
    </xf>
    <xf numFmtId="164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164" fontId="0" fillId="0" borderId="0" xfId="0" applyNumberFormat="1" applyAlignment="1">
      <alignment vertical="center"/>
    </xf>
    <xf numFmtId="164" fontId="42" fillId="0" borderId="0" xfId="4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2" fillId="0" borderId="0" xfId="42" applyNumberFormat="1" applyFont="1" applyFill="1" applyBorder="1" applyAlignment="1">
      <alignment vertical="center"/>
    </xf>
    <xf numFmtId="164" fontId="42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42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3" fontId="44" fillId="0" borderId="0" xfId="42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42" applyNumberFormat="1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0" fontId="0" fillId="0" borderId="0" xfId="59" applyNumberFormat="1" applyFont="1" applyFill="1" applyBorder="1" applyAlignment="1">
      <alignment horizontal="center" vertical="center"/>
    </xf>
    <xf numFmtId="170" fontId="0" fillId="0" borderId="0" xfId="59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 textRotation="255"/>
    </xf>
    <xf numFmtId="43" fontId="0" fillId="0" borderId="0" xfId="42" applyFont="1" applyAlignment="1">
      <alignment vertical="center"/>
    </xf>
    <xf numFmtId="0" fontId="42" fillId="0" borderId="0" xfId="0" applyFont="1" applyBorder="1" applyAlignment="1">
      <alignment vertical="center" wrapText="1"/>
    </xf>
    <xf numFmtId="0" fontId="4" fillId="0" borderId="0" xfId="56">
      <alignment/>
      <protection/>
    </xf>
    <xf numFmtId="0" fontId="22" fillId="0" borderId="0" xfId="56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171" fontId="0" fillId="0" borderId="10" xfId="0" applyNumberFormat="1" applyBorder="1" applyAlignment="1">
      <alignment horizontal="center" vertical="center"/>
    </xf>
    <xf numFmtId="164" fontId="0" fillId="0" borderId="10" xfId="42" applyNumberFormat="1" applyFont="1" applyBorder="1" applyAlignment="1">
      <alignment vertical="center"/>
    </xf>
    <xf numFmtId="2" fontId="0" fillId="0" borderId="10" xfId="42" applyNumberFormat="1" applyFont="1" applyFill="1" applyBorder="1" applyAlignment="1">
      <alignment horizontal="center" vertical="center"/>
    </xf>
    <xf numFmtId="170" fontId="0" fillId="0" borderId="11" xfId="59" applyNumberFormat="1" applyFon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64" fontId="0" fillId="0" borderId="12" xfId="42" applyNumberFormat="1" applyFont="1" applyBorder="1" applyAlignment="1">
      <alignment vertical="center"/>
    </xf>
    <xf numFmtId="2" fontId="0" fillId="0" borderId="12" xfId="42" applyNumberFormat="1" applyFont="1" applyFill="1" applyBorder="1" applyAlignment="1">
      <alignment horizontal="center" vertical="center"/>
    </xf>
    <xf numFmtId="170" fontId="0" fillId="0" borderId="13" xfId="59" applyNumberFormat="1" applyFont="1" applyBorder="1" applyAlignment="1">
      <alignment horizontal="center" vertical="center"/>
    </xf>
    <xf numFmtId="2" fontId="42" fillId="0" borderId="0" xfId="42" applyNumberFormat="1" applyFont="1" applyFill="1" applyBorder="1" applyAlignment="1">
      <alignment horizontal="center" vertical="center"/>
    </xf>
    <xf numFmtId="164" fontId="42" fillId="0" borderId="14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/>
    </xf>
    <xf numFmtId="170" fontId="0" fillId="0" borderId="16" xfId="59" applyNumberFormat="1" applyFon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17" xfId="42" applyNumberFormat="1" applyFont="1" applyFill="1" applyBorder="1" applyAlignment="1">
      <alignment horizontal="center" vertical="center" wrapText="1"/>
    </xf>
    <xf numFmtId="0" fontId="46" fillId="0" borderId="0" xfId="42" applyNumberFormat="1" applyFont="1" applyFill="1" applyBorder="1" applyAlignment="1">
      <alignment horizontal="center" vertical="center" wrapText="1"/>
    </xf>
    <xf numFmtId="0" fontId="46" fillId="0" borderId="11" xfId="42" applyNumberFormat="1" applyFont="1" applyFill="1" applyBorder="1" applyAlignment="1">
      <alignment horizontal="center" vertical="center" wrapText="1"/>
    </xf>
    <xf numFmtId="0" fontId="46" fillId="33" borderId="19" xfId="42" applyNumberFormat="1" applyFont="1" applyFill="1" applyBorder="1" applyAlignment="1">
      <alignment horizontal="center" vertical="center" wrapText="1"/>
    </xf>
    <xf numFmtId="0" fontId="46" fillId="33" borderId="20" xfId="42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textRotation="255"/>
    </xf>
    <xf numFmtId="0" fontId="42" fillId="0" borderId="20" xfId="0" applyFont="1" applyFill="1" applyBorder="1" applyAlignment="1">
      <alignment horizontal="center" vertical="center" textRotation="255"/>
    </xf>
    <xf numFmtId="0" fontId="42" fillId="0" borderId="21" xfId="0" applyFont="1" applyFill="1" applyBorder="1" applyAlignment="1">
      <alignment horizontal="center" vertical="center" textRotation="255"/>
    </xf>
    <xf numFmtId="0" fontId="46" fillId="33" borderId="21" xfId="42" applyNumberFormat="1" applyFont="1" applyFill="1" applyBorder="1" applyAlignment="1">
      <alignment horizontal="center" vertical="center" wrapText="1"/>
    </xf>
    <xf numFmtId="0" fontId="24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42" fillId="0" borderId="0" xfId="0" applyFont="1" applyBorder="1" applyAlignment="1">
      <alignment horizontal="center" vertical="center" wrapText="1"/>
    </xf>
    <xf numFmtId="0" fontId="46" fillId="33" borderId="15" xfId="42" applyNumberFormat="1" applyFont="1" applyFill="1" applyBorder="1" applyAlignment="1">
      <alignment horizontal="center" vertical="center" wrapText="1"/>
    </xf>
    <xf numFmtId="0" fontId="46" fillId="33" borderId="17" xfId="42" applyNumberFormat="1" applyFont="1" applyFill="1" applyBorder="1" applyAlignment="1">
      <alignment horizontal="center" vertical="center" wrapText="1"/>
    </xf>
    <xf numFmtId="0" fontId="46" fillId="33" borderId="18" xfId="42" applyNumberFormat="1" applyFont="1" applyFill="1" applyBorder="1" applyAlignment="1">
      <alignment horizontal="center" vertical="center" wrapText="1"/>
    </xf>
    <xf numFmtId="0" fontId="46" fillId="33" borderId="16" xfId="42" applyNumberFormat="1" applyFont="1" applyFill="1" applyBorder="1" applyAlignment="1">
      <alignment horizontal="center" vertical="center" wrapText="1"/>
    </xf>
    <xf numFmtId="0" fontId="46" fillId="33" borderId="11" xfId="42" applyNumberFormat="1" applyFont="1" applyFill="1" applyBorder="1" applyAlignment="1">
      <alignment horizontal="center" vertical="center" wrapText="1"/>
    </xf>
    <xf numFmtId="0" fontId="46" fillId="33" borderId="13" xfId="42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Percent 5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47625</xdr:rowOff>
    </xdr:from>
    <xdr:to>
      <xdr:col>5</xdr:col>
      <xdr:colOff>1104900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58012" b="-2220"/>
        <a:stretch>
          <a:fillRect/>
        </a:stretch>
      </xdr:blipFill>
      <xdr:spPr>
        <a:xfrm>
          <a:off x="5629275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80" zoomScaleNormal="80" zoomScalePageLayoutView="0" workbookViewId="0" topLeftCell="A4">
      <selection activeCell="A4" sqref="A4"/>
    </sheetView>
  </sheetViews>
  <sheetFormatPr defaultColWidth="11.421875" defaultRowHeight="15"/>
  <cols>
    <col min="1" max="1" width="3.421875" style="3" customWidth="1"/>
    <col min="2" max="2" width="7.140625" style="8" customWidth="1"/>
    <col min="3" max="3" width="29.28125" style="3" customWidth="1"/>
    <col min="4" max="4" width="20.28125" style="3" bestFit="1" customWidth="1"/>
    <col min="5" max="5" width="19.00390625" style="3" bestFit="1" customWidth="1"/>
    <col min="6" max="7" width="20.7109375" style="3" bestFit="1" customWidth="1"/>
    <col min="8" max="8" width="14.140625" style="3" customWidth="1"/>
    <col min="9" max="9" width="20.7109375" style="3" bestFit="1" customWidth="1"/>
    <col min="10" max="10" width="15.140625" style="3" customWidth="1"/>
    <col min="11" max="11" width="2.7109375" style="3" customWidth="1"/>
    <col min="12" max="12" width="19.140625" style="3" bestFit="1" customWidth="1"/>
    <col min="13" max="13" width="11.421875" style="3" customWidth="1"/>
    <col min="14" max="14" width="25.8515625" style="3" customWidth="1"/>
    <col min="15" max="16384" width="11.421875" style="3" customWidth="1"/>
  </cols>
  <sheetData>
    <row r="1" spans="2:7" ht="15">
      <c r="B1" s="3"/>
      <c r="E1" s="25"/>
      <c r="F1" s="25"/>
      <c r="G1" s="25"/>
    </row>
    <row r="2" spans="2:7" ht="15">
      <c r="B2" s="3"/>
      <c r="E2" s="25"/>
      <c r="F2" s="25"/>
      <c r="G2" s="25"/>
    </row>
    <row r="3" spans="2:7" ht="15">
      <c r="B3" s="3"/>
      <c r="E3" s="25"/>
      <c r="F3" s="25"/>
      <c r="G3" s="25"/>
    </row>
    <row r="4" ht="15">
      <c r="B4" s="3"/>
    </row>
    <row r="5" spans="2:7" ht="12.75" customHeight="1">
      <c r="B5" s="3"/>
      <c r="E5" s="57" t="s">
        <v>8</v>
      </c>
      <c r="F5" s="57"/>
      <c r="G5" s="57"/>
    </row>
    <row r="6" spans="2:7" ht="12.75" customHeight="1">
      <c r="B6" s="3"/>
      <c r="E6" s="57" t="s">
        <v>9</v>
      </c>
      <c r="F6" s="57"/>
      <c r="G6" s="57"/>
    </row>
    <row r="7" spans="2:7" ht="13.5" customHeight="1">
      <c r="B7" s="3"/>
      <c r="E7" s="57" t="s">
        <v>10</v>
      </c>
      <c r="F7" s="57"/>
      <c r="G7" s="57"/>
    </row>
    <row r="8" spans="2:7" ht="14.25" customHeight="1">
      <c r="B8" s="3"/>
      <c r="E8" s="27"/>
      <c r="F8" s="27"/>
      <c r="G8" s="27"/>
    </row>
    <row r="9" spans="2:10" ht="14.25" customHeight="1">
      <c r="B9" s="3"/>
      <c r="E9" s="57" t="s">
        <v>14</v>
      </c>
      <c r="F9" s="57"/>
      <c r="G9" s="57"/>
      <c r="J9" s="11"/>
    </row>
    <row r="10" spans="2:10" ht="14.25" customHeight="1">
      <c r="B10" s="3"/>
      <c r="E10" s="58" t="s">
        <v>11</v>
      </c>
      <c r="F10" s="58"/>
      <c r="G10" s="58"/>
      <c r="J10" s="11"/>
    </row>
    <row r="11" spans="2:10" ht="14.25" customHeight="1">
      <c r="B11" s="3"/>
      <c r="E11" s="26"/>
      <c r="F11" s="26"/>
      <c r="G11" s="26"/>
      <c r="J11" s="11"/>
    </row>
    <row r="12" spans="2:10" ht="15">
      <c r="B12" s="3"/>
      <c r="C12" s="4"/>
      <c r="D12" s="2"/>
      <c r="J12" s="12"/>
    </row>
    <row r="13" spans="2:10" ht="15">
      <c r="B13" s="3"/>
      <c r="C13" s="4" t="s">
        <v>12</v>
      </c>
      <c r="D13" s="10">
        <f>I29+I23</f>
        <v>12000000000</v>
      </c>
      <c r="E13" s="5"/>
      <c r="J13" s="12"/>
    </row>
    <row r="14" spans="2:10" ht="15">
      <c r="B14" s="3"/>
      <c r="C14" s="4"/>
      <c r="D14" s="2"/>
      <c r="E14" s="5"/>
      <c r="J14" s="12"/>
    </row>
    <row r="15" spans="2:4" ht="15">
      <c r="B15" s="3"/>
      <c r="C15" s="4"/>
      <c r="D15" s="2"/>
    </row>
    <row r="16" spans="2:10" ht="18.75">
      <c r="B16" s="66" t="s">
        <v>13</v>
      </c>
      <c r="C16" s="66"/>
      <c r="D16" s="66"/>
      <c r="E16" s="66"/>
      <c r="F16" s="66"/>
      <c r="G16" s="66"/>
      <c r="H16" s="66"/>
      <c r="I16" s="66"/>
      <c r="J16" s="66"/>
    </row>
    <row r="17" spans="2:5" ht="15.75" thickBot="1">
      <c r="B17" s="3"/>
      <c r="D17" s="6"/>
      <c r="E17" s="6"/>
    </row>
    <row r="18" spans="2:12" ht="15.75" customHeight="1">
      <c r="B18" s="60"/>
      <c r="C18" s="47"/>
      <c r="D18" s="47" t="s">
        <v>5</v>
      </c>
      <c r="E18" s="47" t="s">
        <v>0</v>
      </c>
      <c r="F18" s="60" t="s">
        <v>1</v>
      </c>
      <c r="G18" s="47" t="s">
        <v>2</v>
      </c>
      <c r="H18" s="47" t="s">
        <v>4</v>
      </c>
      <c r="I18" s="63" t="s">
        <v>3</v>
      </c>
      <c r="J18" s="47" t="s">
        <v>6</v>
      </c>
      <c r="L18" s="15"/>
    </row>
    <row r="19" spans="2:10" ht="15.75" customHeight="1">
      <c r="B19" s="61"/>
      <c r="C19" s="48"/>
      <c r="D19" s="48"/>
      <c r="E19" s="48"/>
      <c r="F19" s="61"/>
      <c r="G19" s="48"/>
      <c r="H19" s="48"/>
      <c r="I19" s="64"/>
      <c r="J19" s="48"/>
    </row>
    <row r="20" spans="2:10" ht="15.75" thickBot="1">
      <c r="B20" s="62"/>
      <c r="C20" s="48"/>
      <c r="D20" s="55"/>
      <c r="E20" s="55"/>
      <c r="F20" s="62"/>
      <c r="G20" s="55"/>
      <c r="H20" s="55"/>
      <c r="I20" s="65"/>
      <c r="J20" s="55"/>
    </row>
    <row r="21" spans="2:10" s="43" customFormat="1" ht="16.5" customHeight="1">
      <c r="B21" s="52" t="s">
        <v>7</v>
      </c>
      <c r="C21" s="49" t="s">
        <v>15</v>
      </c>
      <c r="D21" s="39">
        <v>44292</v>
      </c>
      <c r="E21" s="28">
        <v>49314</v>
      </c>
      <c r="F21" s="29">
        <v>5000000000</v>
      </c>
      <c r="G21" s="29">
        <v>12441300000</v>
      </c>
      <c r="H21" s="30">
        <f>G21/F21</f>
        <v>2.48826</v>
      </c>
      <c r="I21" s="29">
        <v>5000000000</v>
      </c>
      <c r="J21" s="40">
        <v>0.083699</v>
      </c>
    </row>
    <row r="22" spans="2:10" s="43" customFormat="1" ht="15">
      <c r="B22" s="53"/>
      <c r="C22" s="50"/>
      <c r="D22" s="41"/>
      <c r="E22" s="14"/>
      <c r="F22" s="8"/>
      <c r="G22" s="8"/>
      <c r="H22" s="8"/>
      <c r="I22" s="8"/>
      <c r="J22" s="31"/>
    </row>
    <row r="23" spans="2:10" s="43" customFormat="1" ht="15.75" thickBot="1">
      <c r="B23" s="53"/>
      <c r="C23" s="50"/>
      <c r="D23" s="41"/>
      <c r="E23" s="14"/>
      <c r="F23" s="7">
        <f>SUM(F21:F22)</f>
        <v>5000000000</v>
      </c>
      <c r="G23" s="7">
        <f>SUM(G21:G22)</f>
        <v>12441300000</v>
      </c>
      <c r="H23" s="36"/>
      <c r="I23" s="37">
        <f>SUM(I21:I22)</f>
        <v>5000000000</v>
      </c>
      <c r="J23" s="31"/>
    </row>
    <row r="24" spans="2:10" s="43" customFormat="1" ht="15.75" thickTop="1">
      <c r="B24" s="53"/>
      <c r="C24" s="50"/>
      <c r="D24" s="41"/>
      <c r="E24" s="14"/>
      <c r="F24" s="7"/>
      <c r="G24" s="7"/>
      <c r="H24" s="36"/>
      <c r="I24" s="7">
        <f>12482300000-I23</f>
        <v>7482300000</v>
      </c>
      <c r="J24" s="31"/>
    </row>
    <row r="25" spans="2:10" s="43" customFormat="1" ht="15">
      <c r="B25" s="53"/>
      <c r="C25" s="50"/>
      <c r="D25" s="44"/>
      <c r="E25" s="45"/>
      <c r="F25" s="45"/>
      <c r="G25" s="45"/>
      <c r="H25" s="45"/>
      <c r="I25" s="45"/>
      <c r="J25" s="46"/>
    </row>
    <row r="26" spans="2:10" s="43" customFormat="1" ht="15.75" thickBot="1">
      <c r="B26" s="53"/>
      <c r="C26" s="51"/>
      <c r="D26" s="44"/>
      <c r="E26" s="45"/>
      <c r="F26" s="45"/>
      <c r="G26" s="45"/>
      <c r="H26" s="45"/>
      <c r="I26" s="45"/>
      <c r="J26" s="46"/>
    </row>
    <row r="27" spans="2:10" ht="15" customHeight="1">
      <c r="B27" s="53"/>
      <c r="C27" s="49" t="s">
        <v>16</v>
      </c>
      <c r="D27" s="39">
        <v>44229</v>
      </c>
      <c r="E27" s="28">
        <v>51141</v>
      </c>
      <c r="F27" s="29">
        <v>7000000000</v>
      </c>
      <c r="G27" s="29">
        <v>21951100000</v>
      </c>
      <c r="H27" s="30">
        <v>3.14</v>
      </c>
      <c r="I27" s="29">
        <v>7000000000</v>
      </c>
      <c r="J27" s="40">
        <v>0.08312</v>
      </c>
    </row>
    <row r="28" spans="2:14" ht="15">
      <c r="B28" s="53"/>
      <c r="C28" s="50"/>
      <c r="D28" s="41"/>
      <c r="E28" s="14"/>
      <c r="F28" s="8"/>
      <c r="G28" s="8"/>
      <c r="H28" s="8"/>
      <c r="I28" s="8"/>
      <c r="J28" s="31"/>
      <c r="N28" s="23"/>
    </row>
    <row r="29" spans="2:14" ht="15.75" thickBot="1">
      <c r="B29" s="53"/>
      <c r="C29" s="50"/>
      <c r="D29" s="41"/>
      <c r="E29" s="14"/>
      <c r="F29" s="7">
        <f>SUM(F27:F28)</f>
        <v>7000000000</v>
      </c>
      <c r="G29" s="7">
        <f>SUM(G27:G28)</f>
        <v>21951100000</v>
      </c>
      <c r="H29" s="36"/>
      <c r="I29" s="37">
        <f>SUM(I27:I28)</f>
        <v>7000000000</v>
      </c>
      <c r="J29" s="31"/>
      <c r="N29" s="23"/>
    </row>
    <row r="30" spans="2:14" ht="15.75" thickTop="1">
      <c r="B30" s="53"/>
      <c r="C30" s="50"/>
      <c r="D30" s="41"/>
      <c r="E30" s="14"/>
      <c r="F30" s="7"/>
      <c r="G30" s="7"/>
      <c r="H30" s="36"/>
      <c r="I30" s="7">
        <f>16186200000-I29</f>
        <v>9186200000</v>
      </c>
      <c r="J30" s="31"/>
      <c r="N30" s="23"/>
    </row>
    <row r="31" spans="2:14" ht="15">
      <c r="B31" s="53"/>
      <c r="C31" s="50"/>
      <c r="D31" s="41"/>
      <c r="E31" s="14"/>
      <c r="F31" s="1"/>
      <c r="G31" s="1"/>
      <c r="H31" s="13"/>
      <c r="I31" s="1"/>
      <c r="J31" s="31"/>
      <c r="N31" s="23"/>
    </row>
    <row r="32" spans="2:14" ht="15" customHeight="1" thickBot="1">
      <c r="B32" s="54"/>
      <c r="C32" s="51"/>
      <c r="D32" s="42"/>
      <c r="E32" s="32"/>
      <c r="F32" s="33"/>
      <c r="G32" s="33"/>
      <c r="H32" s="34"/>
      <c r="I32" s="33"/>
      <c r="J32" s="35"/>
      <c r="N32" s="23"/>
    </row>
    <row r="33" spans="3:13" ht="15" customHeight="1">
      <c r="C33" s="8"/>
      <c r="D33" s="8"/>
      <c r="E33" s="8"/>
      <c r="F33" s="8"/>
      <c r="G33" s="8"/>
      <c r="M33" s="23"/>
    </row>
    <row r="34" spans="3:13" ht="15">
      <c r="C34" s="7"/>
      <c r="D34" s="7"/>
      <c r="E34" s="7"/>
      <c r="F34" s="9"/>
      <c r="G34" s="8"/>
      <c r="M34" s="23"/>
    </row>
    <row r="35" spans="3:13" ht="15">
      <c r="C35" s="8"/>
      <c r="D35" s="8"/>
      <c r="E35" s="8"/>
      <c r="F35" s="8"/>
      <c r="G35" s="9"/>
      <c r="H35" s="8"/>
      <c r="M35" s="23"/>
    </row>
    <row r="36" spans="3:8" ht="15">
      <c r="C36" s="8"/>
      <c r="D36" s="8"/>
      <c r="E36" s="8"/>
      <c r="F36" s="8"/>
      <c r="G36" s="8"/>
      <c r="H36" s="8"/>
    </row>
    <row r="37" spans="2:8" ht="15">
      <c r="B37" s="14"/>
      <c r="C37" s="14"/>
      <c r="D37" s="1"/>
      <c r="E37" s="17"/>
      <c r="F37" s="13"/>
      <c r="G37" s="1"/>
      <c r="H37" s="20"/>
    </row>
    <row r="38" spans="2:9" ht="15">
      <c r="B38" s="14"/>
      <c r="C38" s="16"/>
      <c r="D38" s="14"/>
      <c r="E38" s="1"/>
      <c r="F38" s="17"/>
      <c r="G38" s="16"/>
      <c r="H38" s="1"/>
      <c r="I38" s="21"/>
    </row>
    <row r="39" spans="1:9" ht="15">
      <c r="A39" s="8"/>
      <c r="C39" s="16"/>
      <c r="D39" s="14"/>
      <c r="E39" s="17"/>
      <c r="F39" s="17"/>
      <c r="G39" s="18"/>
      <c r="H39" s="1"/>
      <c r="I39" s="21"/>
    </row>
    <row r="40" spans="1:9" ht="15">
      <c r="A40" s="8"/>
      <c r="B40" s="24"/>
      <c r="C40" s="19"/>
      <c r="D40" s="14"/>
      <c r="E40" s="17"/>
      <c r="F40" s="17"/>
      <c r="G40" s="16"/>
      <c r="H40" s="17"/>
      <c r="I40" s="21"/>
    </row>
    <row r="41" spans="1:9" ht="15">
      <c r="A41" s="8"/>
      <c r="B41" s="24"/>
      <c r="C41" s="19"/>
      <c r="D41" s="14"/>
      <c r="E41" s="17"/>
      <c r="F41" s="17"/>
      <c r="G41" s="16"/>
      <c r="H41" s="17"/>
      <c r="I41" s="21"/>
    </row>
    <row r="42" spans="1:9" ht="15">
      <c r="A42" s="8"/>
      <c r="B42" s="24"/>
      <c r="C42" s="8"/>
      <c r="D42" s="8"/>
      <c r="E42" s="7"/>
      <c r="F42" s="7"/>
      <c r="G42" s="7"/>
      <c r="H42" s="9"/>
      <c r="I42" s="8"/>
    </row>
    <row r="43" spans="1:10" ht="15">
      <c r="A43" s="8"/>
      <c r="B43" s="38"/>
      <c r="C43" s="38"/>
      <c r="D43" s="8"/>
      <c r="E43" s="8"/>
      <c r="F43" s="8"/>
      <c r="G43" s="8"/>
      <c r="H43" s="8"/>
      <c r="I43" s="9"/>
      <c r="J43" s="8"/>
    </row>
    <row r="44" spans="1:10" ht="15">
      <c r="A44" s="8"/>
      <c r="B44" s="38"/>
      <c r="C44" s="38"/>
      <c r="D44" s="8"/>
      <c r="E44" s="8"/>
      <c r="F44" s="8"/>
      <c r="G44" s="8"/>
      <c r="H44" s="8"/>
      <c r="I44" s="8"/>
      <c r="J44" s="8"/>
    </row>
    <row r="45" spans="1:10" ht="15">
      <c r="A45" s="8"/>
      <c r="B45" s="38"/>
      <c r="C45" s="38"/>
      <c r="D45" s="14"/>
      <c r="E45" s="14"/>
      <c r="F45" s="1"/>
      <c r="G45" s="1"/>
      <c r="H45" s="13"/>
      <c r="I45" s="1"/>
      <c r="J45" s="20"/>
    </row>
    <row r="46" spans="1:10" ht="15">
      <c r="A46" s="8"/>
      <c r="B46" s="38"/>
      <c r="C46" s="59"/>
      <c r="D46" s="14"/>
      <c r="E46" s="14"/>
      <c r="F46" s="1"/>
      <c r="G46" s="1"/>
      <c r="H46" s="13"/>
      <c r="I46" s="1"/>
      <c r="J46" s="20"/>
    </row>
    <row r="47" spans="1:10" ht="15">
      <c r="A47" s="8"/>
      <c r="B47" s="38"/>
      <c r="C47" s="59"/>
      <c r="D47" s="14"/>
      <c r="E47" s="14"/>
      <c r="F47" s="1"/>
      <c r="G47" s="1"/>
      <c r="H47" s="13"/>
      <c r="I47" s="1"/>
      <c r="J47" s="20"/>
    </row>
    <row r="48" spans="1:10" ht="15">
      <c r="A48" s="8"/>
      <c r="B48" s="22"/>
      <c r="C48" s="59"/>
      <c r="D48" s="14"/>
      <c r="E48" s="14"/>
      <c r="F48" s="1"/>
      <c r="G48" s="1"/>
      <c r="H48" s="13"/>
      <c r="I48" s="1"/>
      <c r="J48" s="20"/>
    </row>
    <row r="49" spans="1:14" ht="15">
      <c r="A49" s="8"/>
      <c r="B49" s="22"/>
      <c r="C49" s="59"/>
      <c r="D49" s="8"/>
      <c r="E49" s="8"/>
      <c r="F49" s="8"/>
      <c r="G49" s="8"/>
      <c r="H49" s="13"/>
      <c r="I49" s="8"/>
      <c r="J49" s="8"/>
      <c r="L49" s="25"/>
      <c r="M49" s="25"/>
      <c r="N49" s="25"/>
    </row>
    <row r="50" spans="1:14" ht="15">
      <c r="A50" s="8"/>
      <c r="B50" s="22"/>
      <c r="C50" s="59"/>
      <c r="D50" s="8"/>
      <c r="E50" s="8"/>
      <c r="F50" s="7"/>
      <c r="G50" s="7"/>
      <c r="H50" s="7"/>
      <c r="I50" s="9"/>
      <c r="J50" s="8"/>
      <c r="L50" s="25"/>
      <c r="M50" s="25"/>
      <c r="N50" s="25"/>
    </row>
    <row r="51" spans="1:14" ht="15" customHeight="1">
      <c r="A51" s="8"/>
      <c r="B51" s="22"/>
      <c r="C51" s="59"/>
      <c r="D51" s="8"/>
      <c r="E51" s="8"/>
      <c r="F51" s="8"/>
      <c r="G51" s="8"/>
      <c r="H51" s="8"/>
      <c r="I51" s="9"/>
      <c r="J51" s="8"/>
      <c r="L51" s="25"/>
      <c r="M51" s="25"/>
      <c r="N51" s="25"/>
    </row>
    <row r="52" spans="1:10" ht="15">
      <c r="A52" s="8"/>
      <c r="B52" s="22"/>
      <c r="C52" s="59"/>
      <c r="D52" s="8"/>
      <c r="E52" s="8"/>
      <c r="F52" s="8"/>
      <c r="G52" s="8"/>
      <c r="H52" s="8"/>
      <c r="I52" s="8"/>
      <c r="J52" s="8"/>
    </row>
    <row r="53" spans="1:14" ht="21">
      <c r="A53" s="8"/>
      <c r="B53" s="22"/>
      <c r="C53" s="59"/>
      <c r="L53" s="56"/>
      <c r="M53" s="56"/>
      <c r="N53" s="56"/>
    </row>
    <row r="54" spans="1:14" ht="21">
      <c r="A54" s="8"/>
      <c r="B54" s="22"/>
      <c r="L54" s="56"/>
      <c r="M54" s="56"/>
      <c r="N54" s="56"/>
    </row>
    <row r="55" spans="1:14" ht="21">
      <c r="A55" s="8"/>
      <c r="B55" s="22"/>
      <c r="L55" s="56"/>
      <c r="M55" s="56"/>
      <c r="N55" s="56"/>
    </row>
    <row r="56" spans="1:2" ht="15">
      <c r="A56" s="8"/>
      <c r="B56" s="22"/>
    </row>
    <row r="57" spans="1:2" ht="15">
      <c r="A57" s="8"/>
      <c r="B57" s="22"/>
    </row>
    <row r="58" spans="1:2" ht="15">
      <c r="A58" s="8"/>
      <c r="B58" s="22"/>
    </row>
    <row r="59" spans="1:2" ht="15" customHeight="1">
      <c r="A59" s="8"/>
      <c r="B59" s="22"/>
    </row>
    <row r="60" spans="1:2" ht="15" customHeight="1">
      <c r="A60" s="8"/>
      <c r="B60" s="22"/>
    </row>
    <row r="61" spans="1:2" ht="15" customHeight="1">
      <c r="A61" s="8"/>
      <c r="B61" s="22"/>
    </row>
    <row r="62" spans="1:2" ht="15">
      <c r="A62" s="8"/>
      <c r="B62" s="22"/>
    </row>
    <row r="63" spans="1:2" ht="15">
      <c r="A63" s="8"/>
      <c r="B63" s="22"/>
    </row>
    <row r="64" spans="1:2" ht="15">
      <c r="A64" s="8"/>
      <c r="B64" s="22"/>
    </row>
    <row r="65" spans="1:2" ht="15">
      <c r="A65" s="8"/>
      <c r="B65" s="22"/>
    </row>
    <row r="66" spans="1:2" ht="15">
      <c r="A66" s="8"/>
      <c r="B66" s="22"/>
    </row>
    <row r="67" ht="15">
      <c r="A67" s="8"/>
    </row>
  </sheetData>
  <sheetProtection/>
  <mergeCells count="22">
    <mergeCell ref="L55:N55"/>
    <mergeCell ref="E7:G7"/>
    <mergeCell ref="F18:F20"/>
    <mergeCell ref="I18:I20"/>
    <mergeCell ref="J18:J20"/>
    <mergeCell ref="C27:C32"/>
    <mergeCell ref="B16:J16"/>
    <mergeCell ref="H18:H20"/>
    <mergeCell ref="G18:G20"/>
    <mergeCell ref="B18:B20"/>
    <mergeCell ref="L54:N54"/>
    <mergeCell ref="E5:G5"/>
    <mergeCell ref="E6:G6"/>
    <mergeCell ref="E9:G9"/>
    <mergeCell ref="E10:G10"/>
    <mergeCell ref="C46:C53"/>
    <mergeCell ref="C18:C20"/>
    <mergeCell ref="C21:C26"/>
    <mergeCell ref="B21:B32"/>
    <mergeCell ref="D18:D20"/>
    <mergeCell ref="E18:E20"/>
    <mergeCell ref="L53:N5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Direccion General de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nreyes</dc:creator>
  <cp:keywords/>
  <dc:description/>
  <cp:lastModifiedBy>Pierina Natalia Forastieri Santiago</cp:lastModifiedBy>
  <cp:lastPrinted>2019-04-02T19:12:41Z</cp:lastPrinted>
  <dcterms:created xsi:type="dcterms:W3CDTF">2009-12-01T21:08:49Z</dcterms:created>
  <dcterms:modified xsi:type="dcterms:W3CDTF">2021-04-06T21:13:44Z</dcterms:modified>
  <cp:category/>
  <cp:version/>
  <cp:contentType/>
  <cp:contentStatus/>
</cp:coreProperties>
</file>