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BACK-OFFICE\ESTADÍSTICAS-DE-DEUDA\Webpage\Informacion Mensual\2021\Español\07-Julio\"/>
    </mc:Choice>
  </mc:AlternateContent>
  <xr:revisionPtr revIDLastSave="0" documentId="13_ncr:1_{FB8514E1-B444-4E22-ACDD-C86278A925EF}" xr6:coauthVersionLast="45" xr6:coauthVersionMax="45" xr10:uidLastSave="{00000000-0000-0000-0000-000000000000}"/>
  <bookViews>
    <workbookView xWindow="-120" yWindow="-120" windowWidth="24240" windowHeight="13140" activeTab="1" xr2:uid="{3DC1F1E9-4A56-495D-97E7-03BF5F1455DB}"/>
  </bookViews>
  <sheets>
    <sheet name="En RD$" sheetId="1" r:id="rId1"/>
    <sheet name="En US$" sheetId="2" r:id="rId2"/>
  </sheets>
  <definedNames>
    <definedName name="_xlnm._FilterDatabase" localSheetId="0" hidden="1">'En RD$'!$A$3:$AZ$299</definedName>
    <definedName name="_xlnm._FilterDatabase" localSheetId="1" hidden="1">'En US$'!$A$1:$S$335</definedName>
    <definedName name="_xlnm.Print_Area" localSheetId="0">'En RD$'!$B$4:$P$16</definedName>
    <definedName name="_xlnm.Print_Area" localSheetId="1">'En US$'!$B$6:$P$58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3" i="2" l="1"/>
  <c r="C52" i="2"/>
  <c r="C51" i="2"/>
  <c r="P49" i="2"/>
  <c r="O47" i="2"/>
  <c r="I47" i="2"/>
  <c r="K47" i="2"/>
  <c r="J47" i="2"/>
  <c r="G47" i="2"/>
  <c r="E47" i="2"/>
  <c r="P48" i="2"/>
  <c r="P47" i="2" s="1"/>
  <c r="N47" i="2"/>
  <c r="M47" i="2"/>
  <c r="L47" i="2"/>
  <c r="H47" i="2"/>
  <c r="F47" i="2"/>
  <c r="C47" i="2"/>
  <c r="P45" i="2"/>
  <c r="P44" i="2"/>
  <c r="P43" i="2"/>
  <c r="J38" i="2"/>
  <c r="J36" i="2" s="1"/>
  <c r="P42" i="2"/>
  <c r="K38" i="2"/>
  <c r="K36" i="2" s="1"/>
  <c r="E38" i="2"/>
  <c r="E36" i="2" s="1"/>
  <c r="P41" i="2"/>
  <c r="L38" i="2"/>
  <c r="L36" i="2" s="1"/>
  <c r="F38" i="2"/>
  <c r="F36" i="2" s="1"/>
  <c r="P40" i="2"/>
  <c r="N38" i="2"/>
  <c r="M38" i="2"/>
  <c r="H38" i="2"/>
  <c r="G38" i="2"/>
  <c r="P39" i="2"/>
  <c r="P38" i="2" s="1"/>
  <c r="O38" i="2"/>
  <c r="I38" i="2"/>
  <c r="C38" i="2"/>
  <c r="P37" i="2"/>
  <c r="P34" i="2"/>
  <c r="P33" i="2"/>
  <c r="P32" i="2"/>
  <c r="O29" i="2"/>
  <c r="I29" i="2"/>
  <c r="P31" i="2"/>
  <c r="K29" i="2"/>
  <c r="J29" i="2"/>
  <c r="G29" i="2"/>
  <c r="E29" i="2"/>
  <c r="P30" i="2"/>
  <c r="P29" i="2" s="1"/>
  <c r="N29" i="2"/>
  <c r="M29" i="2"/>
  <c r="L29" i="2"/>
  <c r="H29" i="2"/>
  <c r="F29" i="2"/>
  <c r="P27" i="2"/>
  <c r="P26" i="2"/>
  <c r="P25" i="2"/>
  <c r="O20" i="2"/>
  <c r="O18" i="2" s="1"/>
  <c r="I20" i="2"/>
  <c r="I18" i="2" s="1"/>
  <c r="P24" i="2"/>
  <c r="J20" i="2"/>
  <c r="J18" i="2" s="1"/>
  <c r="J17" i="2" s="1"/>
  <c r="P23" i="2"/>
  <c r="K20" i="2"/>
  <c r="E20" i="2"/>
  <c r="P22" i="2"/>
  <c r="M20" i="2"/>
  <c r="M18" i="2" s="1"/>
  <c r="L20" i="2"/>
  <c r="L18" i="2" s="1"/>
  <c r="G20" i="2"/>
  <c r="F20" i="2"/>
  <c r="F18" i="2" s="1"/>
  <c r="P21" i="2"/>
  <c r="P20" i="2" s="1"/>
  <c r="P18" i="2" s="1"/>
  <c r="N20" i="2"/>
  <c r="N18" i="2" s="1"/>
  <c r="H20" i="2"/>
  <c r="H18" i="2" s="1"/>
  <c r="P19" i="2"/>
  <c r="C52" i="1"/>
  <c r="C51" i="1"/>
  <c r="P50" i="1"/>
  <c r="J47" i="1"/>
  <c r="P49" i="1"/>
  <c r="L47" i="1"/>
  <c r="K47" i="1"/>
  <c r="F47" i="1"/>
  <c r="E47" i="1"/>
  <c r="P48" i="1"/>
  <c r="P47" i="1" s="1"/>
  <c r="O47" i="1"/>
  <c r="N47" i="1"/>
  <c r="M47" i="1"/>
  <c r="I47" i="1"/>
  <c r="H47" i="1"/>
  <c r="G47" i="1"/>
  <c r="C47" i="1"/>
  <c r="P45" i="1"/>
  <c r="P44" i="1"/>
  <c r="K38" i="1"/>
  <c r="P43" i="1"/>
  <c r="L38" i="1"/>
  <c r="F38" i="1"/>
  <c r="P42" i="1"/>
  <c r="P41" i="1"/>
  <c r="M38" i="1"/>
  <c r="G38" i="1"/>
  <c r="P40" i="1"/>
  <c r="O38" i="1"/>
  <c r="N38" i="1"/>
  <c r="I38" i="1"/>
  <c r="H38" i="1"/>
  <c r="E38" i="1"/>
  <c r="P39" i="1"/>
  <c r="P38" i="1" s="1"/>
  <c r="J38" i="1"/>
  <c r="D38" i="1"/>
  <c r="C38" i="1"/>
  <c r="P37" i="1"/>
  <c r="P34" i="1"/>
  <c r="P33" i="1"/>
  <c r="O29" i="1"/>
  <c r="P31" i="1"/>
  <c r="K29" i="1"/>
  <c r="J29" i="1"/>
  <c r="I29" i="1"/>
  <c r="E29" i="1"/>
  <c r="P30" i="1"/>
  <c r="N29" i="1"/>
  <c r="M29" i="1"/>
  <c r="L29" i="1"/>
  <c r="H29" i="1"/>
  <c r="G29" i="1"/>
  <c r="F29" i="1"/>
  <c r="P28" i="1"/>
  <c r="P27" i="1"/>
  <c r="P26" i="1"/>
  <c r="P25" i="1"/>
  <c r="K20" i="1"/>
  <c r="K18" i="1" s="1"/>
  <c r="E20" i="1"/>
  <c r="P24" i="1"/>
  <c r="L20" i="1"/>
  <c r="P23" i="1"/>
  <c r="F20" i="1"/>
  <c r="F18" i="1" s="1"/>
  <c r="P22" i="1"/>
  <c r="N20" i="1"/>
  <c r="N18" i="1" s="1"/>
  <c r="M20" i="1"/>
  <c r="M18" i="1" s="1"/>
  <c r="J20" i="1"/>
  <c r="J18" i="1" s="1"/>
  <c r="H20" i="1"/>
  <c r="H18" i="1" s="1"/>
  <c r="G20" i="1"/>
  <c r="G18" i="1" s="1"/>
  <c r="P21" i="1"/>
  <c r="O20" i="1"/>
  <c r="O18" i="1" s="1"/>
  <c r="I20" i="1"/>
  <c r="P19" i="1"/>
  <c r="P29" i="1" l="1"/>
  <c r="P20" i="1"/>
  <c r="P18" i="1" s="1"/>
  <c r="L18" i="1"/>
  <c r="E18" i="1"/>
  <c r="O36" i="1"/>
  <c r="O17" i="1" s="1"/>
  <c r="G18" i="2"/>
  <c r="I18" i="1"/>
  <c r="G36" i="2"/>
  <c r="L36" i="1"/>
  <c r="L17" i="1" s="1"/>
  <c r="K18" i="2"/>
  <c r="K17" i="2" s="1"/>
  <c r="E18" i="2"/>
  <c r="E17" i="2" s="1"/>
  <c r="F17" i="2"/>
  <c r="L17" i="2"/>
  <c r="D20" i="1"/>
  <c r="I36" i="1"/>
  <c r="G36" i="1"/>
  <c r="G17" i="1" s="1"/>
  <c r="M36" i="1"/>
  <c r="M17" i="1" s="1"/>
  <c r="D38" i="2"/>
  <c r="P51" i="2"/>
  <c r="M36" i="2"/>
  <c r="M17" i="2" s="1"/>
  <c r="P51" i="1"/>
  <c r="J36" i="1"/>
  <c r="J17" i="1" s="1"/>
  <c r="H36" i="1"/>
  <c r="H17" i="1" s="1"/>
  <c r="N36" i="1"/>
  <c r="N17" i="1" s="1"/>
  <c r="D20" i="2"/>
  <c r="H36" i="2"/>
  <c r="H17" i="2" s="1"/>
  <c r="N36" i="2"/>
  <c r="N17" i="2" s="1"/>
  <c r="D47" i="1"/>
  <c r="D36" i="1" s="1"/>
  <c r="E36" i="1"/>
  <c r="E17" i="1" s="1"/>
  <c r="K36" i="1"/>
  <c r="K17" i="1" s="1"/>
  <c r="O36" i="2"/>
  <c r="O17" i="2" s="1"/>
  <c r="D29" i="1"/>
  <c r="F36" i="1"/>
  <c r="F17" i="1" s="1"/>
  <c r="D29" i="2"/>
  <c r="D47" i="2"/>
  <c r="P36" i="1" l="1"/>
  <c r="P17" i="1" s="1"/>
  <c r="P52" i="1"/>
  <c r="D18" i="2"/>
  <c r="I17" i="1"/>
  <c r="D18" i="1"/>
  <c r="D17" i="1" s="1"/>
  <c r="D36" i="2"/>
  <c r="I36" i="2"/>
  <c r="I17" i="2" s="1"/>
  <c r="P52" i="2"/>
  <c r="P36" i="2" s="1"/>
  <c r="P17" i="2" s="1"/>
  <c r="G17" i="2"/>
  <c r="D17" i="2" l="1"/>
</calcChain>
</file>

<file path=xl/sharedStrings.xml><?xml version="1.0" encoding="utf-8"?>
<sst xmlns="http://schemas.openxmlformats.org/spreadsheetml/2006/main" count="98" uniqueCount="42">
  <si>
    <t>DIRECCIÓN GENERAL DE CRÉDITO PÚBLICO</t>
  </si>
  <si>
    <t>MINISTERIO DE HACIENDA</t>
  </si>
  <si>
    <t>REPÚBLICA DOMINICANA</t>
  </si>
  <si>
    <t>Desembolsos Fuentes Externas 2021</t>
  </si>
  <si>
    <t>Cifras Preliminares en DOP</t>
  </si>
  <si>
    <t>Tipo de deuda / acreedor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</si>
  <si>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</si>
  <si>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</si>
  <si>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</si>
  <si>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</si>
  <si>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</si>
  <si>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</si>
  <si>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</si>
  <si>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</si>
  <si>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</si>
  <si>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</si>
  <si>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</si>
  <si>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</si>
  <si>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</si>
  <si>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Proyectos de Inversión</t>
  </si>
  <si>
    <t xml:space="preserve">    de los cuales: intereses y comisiones capitalizados</t>
  </si>
  <si>
    <t>Organismos Multilaterales</t>
  </si>
  <si>
    <t>BCIE</t>
  </si>
  <si>
    <t>BID</t>
  </si>
  <si>
    <t>BIRF</t>
  </si>
  <si>
    <t>BEI</t>
  </si>
  <si>
    <t>CAF</t>
  </si>
  <si>
    <t>FMI</t>
  </si>
  <si>
    <t>Otros</t>
  </si>
  <si>
    <t>Organismos Bilaterales</t>
  </si>
  <si>
    <t>Después de la fecha de corte</t>
  </si>
  <si>
    <t>Otros bilaterales</t>
  </si>
  <si>
    <t>Banca Comercial</t>
  </si>
  <si>
    <t>Bonos Globales</t>
  </si>
  <si>
    <t>Apoyo Presupuestario</t>
  </si>
  <si>
    <t xml:space="preserve">       de los cuales: intereses y comisiones capitalizados</t>
  </si>
  <si>
    <t>Notas</t>
  </si>
  <si>
    <t>1) No se incluyen registros de desembolsos en negativo, producto de devoluciones regularmente por conclusión de proyectos.</t>
  </si>
  <si>
    <t>2) No se incluyen las primas o descuentos de las colocaciones de títulos del Ministerio de Hacienda.</t>
  </si>
  <si>
    <t>Cifras Preliminares en USD</t>
  </si>
  <si>
    <t xml:space="preserve">Julio </t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</si>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</sst>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Arial"/>
      <family val="2"/>
    </font>
    <font>
      <b/>
      <sz val="11"/>
      <name val="Calibri"/>
      <family val="2"/>
    </font>
    <font>
      <i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198"/>
        <bgColor indexed="64"/>
      </patternFill>
    </fill>
    <fill>
      <patternFill patternType="solid">
        <fgColor rgb="FFE8F3F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4" fillId="2" borderId="0" xfId="1" applyFont="1" applyFill="1" applyAlignment="1">
      <alignment horizontal="center"/>
    </xf>
    <xf numFmtId="0" fontId="5" fillId="2" borderId="0" xfId="1" applyFont="1" applyFill="1"/>
    <xf numFmtId="0" fontId="2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8" fillId="2" borderId="0" xfId="1" applyFont="1" applyFill="1" applyAlignment="1">
      <alignment horizontal="center"/>
    </xf>
    <xf numFmtId="0" fontId="3" fillId="2" borderId="0" xfId="1" applyFill="1" applyAlignment="1">
      <alignment horizontal="center"/>
    </xf>
    <xf numFmtId="0" fontId="3" fillId="2" borderId="0" xfId="1" applyFill="1" applyAlignment="1" applyProtection="1">
      <alignment horizontal="center"/>
      <protection locked="0"/>
    </xf>
    <xf numFmtId="0" fontId="2" fillId="2" borderId="0" xfId="1" applyFont="1" applyFill="1" applyAlignment="1">
      <alignment horizontal="center"/>
    </xf>
    <xf numFmtId="0" fontId="4" fillId="2" borderId="0" xfId="1" applyFont="1" applyFill="1" applyAlignment="1" applyProtection="1">
      <alignment horizontal="center" vertical="center"/>
      <protection locked="0"/>
    </xf>
    <xf numFmtId="0" fontId="1" fillId="3" borderId="1" xfId="2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/>
    </xf>
    <xf numFmtId="0" fontId="3" fillId="2" borderId="0" xfId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4" borderId="2" xfId="1" applyFont="1" applyFill="1" applyBorder="1"/>
    <xf numFmtId="164" fontId="6" fillId="4" borderId="2" xfId="1" applyNumberFormat="1" applyFont="1" applyFill="1" applyBorder="1"/>
    <xf numFmtId="0" fontId="3" fillId="2" borderId="0" xfId="1" applyFill="1"/>
    <xf numFmtId="0" fontId="6" fillId="4" borderId="2" xfId="1" applyFont="1" applyFill="1" applyBorder="1" applyAlignment="1">
      <alignment horizontal="left"/>
    </xf>
    <xf numFmtId="164" fontId="6" fillId="4" borderId="2" xfId="3" applyNumberFormat="1" applyFont="1" applyFill="1" applyBorder="1"/>
    <xf numFmtId="0" fontId="10" fillId="4" borderId="3" xfId="1" applyFont="1" applyFill="1" applyBorder="1" applyAlignment="1">
      <alignment horizontal="left"/>
    </xf>
    <xf numFmtId="164" fontId="10" fillId="4" borderId="3" xfId="3" applyNumberFormat="1" applyFont="1" applyFill="1" applyBorder="1"/>
    <xf numFmtId="0" fontId="7" fillId="0" borderId="0" xfId="2" applyFont="1" applyAlignment="1">
      <alignment horizontal="left" indent="1"/>
    </xf>
    <xf numFmtId="164" fontId="6" fillId="2" borderId="0" xfId="3" applyNumberFormat="1" applyFont="1" applyFill="1" applyBorder="1"/>
    <xf numFmtId="164" fontId="3" fillId="2" borderId="0" xfId="1" applyNumberFormat="1" applyFill="1"/>
    <xf numFmtId="0" fontId="10" fillId="2" borderId="0" xfId="1" applyFont="1" applyFill="1" applyAlignment="1">
      <alignment horizontal="left" indent="3"/>
    </xf>
    <xf numFmtId="164" fontId="7" fillId="2" borderId="0" xfId="3" applyNumberFormat="1" applyFont="1" applyFill="1" applyBorder="1"/>
    <xf numFmtId="164" fontId="7" fillId="2" borderId="0" xfId="3" applyNumberFormat="1" applyFont="1" applyFill="1"/>
    <xf numFmtId="164" fontId="7" fillId="0" borderId="0" xfId="3" applyNumberFormat="1" applyFont="1" applyProtection="1"/>
    <xf numFmtId="0" fontId="4" fillId="0" borderId="0" xfId="1" applyFont="1" applyAlignment="1">
      <alignment horizontal="center"/>
    </xf>
    <xf numFmtId="0" fontId="10" fillId="0" borderId="0" xfId="1" applyFont="1" applyAlignment="1">
      <alignment horizontal="left" indent="3"/>
    </xf>
    <xf numFmtId="164" fontId="6" fillId="0" borderId="0" xfId="3" applyNumberFormat="1" applyFont="1" applyFill="1" applyBorder="1"/>
    <xf numFmtId="164" fontId="7" fillId="0" borderId="0" xfId="3" applyNumberFormat="1" applyFont="1" applyFill="1" applyBorder="1"/>
    <xf numFmtId="0" fontId="3" fillId="0" borderId="0" xfId="1"/>
    <xf numFmtId="0" fontId="5" fillId="0" borderId="0" xfId="1" applyFont="1"/>
    <xf numFmtId="0" fontId="7" fillId="2" borderId="0" xfId="1" applyFont="1" applyFill="1" applyAlignment="1">
      <alignment horizontal="left" indent="3"/>
    </xf>
    <xf numFmtId="0" fontId="6" fillId="5" borderId="0" xfId="1" applyFont="1" applyFill="1" applyAlignment="1">
      <alignment horizontal="left"/>
    </xf>
    <xf numFmtId="164" fontId="6" fillId="5" borderId="0" xfId="3" applyNumberFormat="1" applyFont="1" applyFill="1" applyBorder="1"/>
    <xf numFmtId="0" fontId="10" fillId="5" borderId="3" xfId="1" applyFont="1" applyFill="1" applyBorder="1" applyAlignment="1">
      <alignment horizontal="left"/>
    </xf>
    <xf numFmtId="164" fontId="10" fillId="5" borderId="3" xfId="3" applyNumberFormat="1" applyFont="1" applyFill="1" applyBorder="1"/>
    <xf numFmtId="0" fontId="3" fillId="2" borderId="4" xfId="1" applyFill="1" applyBorder="1"/>
    <xf numFmtId="164" fontId="3" fillId="2" borderId="4" xfId="1" applyNumberFormat="1" applyFill="1" applyBorder="1"/>
    <xf numFmtId="0" fontId="11" fillId="2" borderId="0" xfId="1" applyFont="1" applyFill="1"/>
    <xf numFmtId="164" fontId="12" fillId="2" borderId="0" xfId="1" applyNumberFormat="1" applyFont="1" applyFill="1"/>
    <xf numFmtId="0" fontId="12" fillId="2" borderId="0" xfId="1" applyFont="1" applyFill="1"/>
    <xf numFmtId="0" fontId="5" fillId="2" borderId="0" xfId="1" applyFont="1" applyFill="1" applyAlignment="1">
      <alignment horizontal="center"/>
    </xf>
    <xf numFmtId="4" fontId="5" fillId="2" borderId="0" xfId="1" applyNumberFormat="1" applyFont="1" applyFill="1"/>
    <xf numFmtId="0" fontId="5" fillId="2" borderId="0" xfId="1" applyFont="1" applyFill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1" fillId="3" borderId="5" xfId="2" applyFont="1" applyFill="1" applyBorder="1" applyAlignment="1">
      <alignment vertical="center" wrapText="1"/>
    </xf>
    <xf numFmtId="0" fontId="13" fillId="2" borderId="0" xfId="1" applyFont="1" applyFill="1" applyAlignment="1" applyProtection="1">
      <alignment horizontal="center"/>
      <protection locked="0"/>
    </xf>
    <xf numFmtId="0" fontId="5" fillId="0" borderId="0" xfId="1" applyFont="1" applyAlignment="1">
      <alignment wrapText="1"/>
    </xf>
    <xf numFmtId="0" fontId="14" fillId="2" borderId="0" xfId="1" applyFont="1" applyFill="1"/>
    <xf numFmtId="0" fontId="15" fillId="2" borderId="0" xfId="1" applyFont="1" applyFill="1"/>
    <xf numFmtId="0" fontId="15" fillId="0" borderId="0" xfId="1" applyFont="1"/>
    <xf numFmtId="0" fontId="3" fillId="2" borderId="4" xfId="2" applyFill="1" applyBorder="1" applyAlignment="1">
      <alignment horizontal="left" indent="4"/>
    </xf>
    <xf numFmtId="164" fontId="3" fillId="2" borderId="4" xfId="3" applyNumberFormat="1" applyFont="1" applyFill="1" applyBorder="1"/>
    <xf numFmtId="164" fontId="16" fillId="2" borderId="4" xfId="3" applyNumberFormat="1" applyFont="1" applyFill="1" applyBorder="1"/>
    <xf numFmtId="0" fontId="3" fillId="2" borderId="0" xfId="2" applyFill="1" applyAlignment="1">
      <alignment horizontal="left" indent="4"/>
    </xf>
    <xf numFmtId="164" fontId="3" fillId="2" borderId="0" xfId="3" applyNumberFormat="1" applyFont="1" applyFill="1" applyBorder="1"/>
    <xf numFmtId="164" fontId="16" fillId="2" borderId="0" xfId="3" applyNumberFormat="1" applyFont="1" applyFill="1" applyBorder="1"/>
    <xf numFmtId="164" fontId="12" fillId="2" borderId="0" xfId="3" applyNumberFormat="1" applyFont="1" applyFill="1" applyBorder="1"/>
    <xf numFmtId="164" fontId="17" fillId="2" borderId="0" xfId="3" applyNumberFormat="1" applyFont="1" applyFill="1" applyBorder="1"/>
    <xf numFmtId="0" fontId="0" fillId="2" borderId="0" xfId="1" applyFont="1" applyFill="1"/>
    <xf numFmtId="4" fontId="16" fillId="2" borderId="0" xfId="1" applyNumberFormat="1" applyFont="1" applyFill="1" applyAlignment="1">
      <alignment horizontal="right"/>
    </xf>
    <xf numFmtId="0" fontId="12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164" fontId="7" fillId="0" borderId="0" xfId="1" applyNumberFormat="1" applyFont="1" applyAlignment="1" applyProtection="1">
      <alignment horizontal="center"/>
      <protection locked="0"/>
    </xf>
  </cellXfs>
  <cellStyles count="4">
    <cellStyle name="Comma 4" xfId="3" xr:uid="{A0D96128-C5F7-4274-8BAD-F0D6C1C9251F}"/>
    <cellStyle name="Normal" xfId="0" builtinId="0"/>
    <cellStyle name="Normal 2 2" xfId="1" xr:uid="{94B53F21-1CA9-4ACB-A4FC-509671F0CA06}"/>
    <cellStyle name="Normal 4" xfId="2" xr:uid="{A0B1D579-0981-41E9-BB39-4719321269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697460</xdr:colOff>
      <xdr:row>0</xdr:row>
      <xdr:rowOff>168565</xdr:rowOff>
    </xdr:from>
    <xdr:to>
      <xdr:col>7</xdr:col>
      <xdr:colOff>138868</xdr:colOff>
      <xdr:row>6</xdr:row>
      <xdr:rowOff>65522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AF9222-90E5-4433-93DD-31079D364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23" y="168565"/>
          <a:ext cx="1274970" cy="1039957"/>
        </a:xfrm>
        <a:prstGeom prst="rect">
          <a:avLst/>
        </a:prstGeom>
      </xdr:spPr>
    </xdr:pic>
    <xdr:clientData/>
  </xdr:twoCellAnchor>
  <xdr:twoCellAnchor editAs="oneCell">
    <xdr:from>
      <xdr:col>8</xdr:col>
      <xdr:colOff>13541</xdr:colOff>
      <xdr:row>1</xdr:row>
      <xdr:rowOff>118561</xdr:rowOff>
    </xdr:from>
    <xdr:to>
      <xdr:col>8</xdr:col>
      <xdr:colOff>856466</xdr:colOff>
      <xdr:row>6</xdr:row>
      <xdr:rowOff>29662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937F3637-97B7-4227-B74B-9F7DD5E66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574135" y="309061"/>
          <a:ext cx="842925" cy="8636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471716</xdr:colOff>
      <xdr:row>0</xdr:row>
      <xdr:rowOff>66053</xdr:rowOff>
    </xdr:from>
    <xdr:to>
      <xdr:col>6</xdr:col>
      <xdr:colOff>379185</xdr:colOff>
      <xdr:row>6</xdr:row>
      <xdr:rowOff>53441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F830BA-8318-4B47-9DFA-55CE04A6E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8234" y="66053"/>
          <a:ext cx="1404255" cy="1143995"/>
        </a:xfrm>
        <a:prstGeom prst="rect">
          <a:avLst/>
        </a:prstGeom>
      </xdr:spPr>
    </xdr:pic>
    <xdr:clientData/>
  </xdr:twoCellAnchor>
  <xdr:twoCellAnchor editAs="oneCell">
    <xdr:from>
      <xdr:col>7</xdr:col>
      <xdr:colOff>280308</xdr:colOff>
      <xdr:row>1</xdr:row>
      <xdr:rowOff>61687</xdr:rowOff>
    </xdr:from>
    <xdr:to>
      <xdr:col>8</xdr:col>
      <xdr:colOff>358384</xdr:colOff>
      <xdr:row>5</xdr:row>
      <xdr:rowOff>147867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A8B099C0-2F25-4E08-9B59-00DD65228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28808" y="252187"/>
          <a:ext cx="840076" cy="848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D5C21-5A65-44D9-99F9-62C09DF12EC3}">
  <sheetPr>
    <pageSetUpPr fitToPage="1"/>
  </sheetPr>
  <dimension ref="A3:AZ299"/>
  <sheetViews>
    <sheetView showGridLines="0" topLeftCell="B1" zoomScale="80" zoomScaleNormal="80" workbookViewId="0">
      <selection activeCell="C9" sqref="C9:P9"/>
    </sheetView>
  </sheetViews>
  <sheetFormatPr defaultColWidth="9.140625" defaultRowHeight="15" x14ac:dyDescent="0.25"/>
  <cols>
    <col min="1" max="1" width="10.140625" style="2" hidden="1" customWidth="1"/>
    <col min="2" max="2" width="4" style="29" customWidth="1"/>
    <col min="3" max="3" width="53.85546875" style="34" customWidth="1"/>
    <col min="4" max="4" width="17.28515625" style="2" bestFit="1" customWidth="1"/>
    <col min="5" max="5" width="12.28515625" style="2" bestFit="1" customWidth="1"/>
    <col min="6" max="6" width="15.140625" style="2" bestFit="1" customWidth="1"/>
    <col min="7" max="7" width="12.28515625" style="2" bestFit="1" customWidth="1"/>
    <col min="8" max="8" width="13.42578125" style="2" bestFit="1" customWidth="1"/>
    <col min="9" max="9" width="15.28515625" style="2" customWidth="1"/>
    <col min="10" max="10" width="16.28515625" style="2" bestFit="1" customWidth="1"/>
    <col min="11" max="15" width="11.42578125" style="2" customWidth="1"/>
    <col min="16" max="16" width="17.28515625" style="2" bestFit="1" customWidth="1"/>
    <col min="17" max="17" width="17.85546875" style="34" bestFit="1" customWidth="1"/>
    <col min="18" max="16384" width="9.140625" style="34"/>
  </cols>
  <sheetData>
    <row r="3" spans="2:17" s="2" customFormat="1" x14ac:dyDescent="0.25">
      <c r="B3" s="1"/>
    </row>
    <row r="4" spans="2:17" s="2" customFormat="1" x14ac:dyDescent="0.25">
      <c r="B4" s="1"/>
    </row>
    <row r="5" spans="2:17" s="2" customFormat="1" x14ac:dyDescent="0.25">
      <c r="B5" s="1"/>
    </row>
    <row r="6" spans="2:17" s="2" customFormat="1" x14ac:dyDescent="0.25">
      <c r="B6" s="1"/>
    </row>
    <row r="7" spans="2:17" s="2" customFormat="1" x14ac:dyDescent="0.25">
      <c r="B7" s="1"/>
    </row>
    <row r="8" spans="2:17" s="4" customFormat="1" x14ac:dyDescent="0.25">
      <c r="B8" s="3"/>
      <c r="C8" s="66" t="s">
        <v>0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2:17" s="4" customFormat="1" x14ac:dyDescent="0.25">
      <c r="B9" s="3"/>
      <c r="C9" s="66" t="s">
        <v>1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2:17" s="4" customFormat="1" x14ac:dyDescent="0.25">
      <c r="B10" s="3"/>
      <c r="C10" s="66" t="s">
        <v>2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</row>
    <row r="11" spans="2:17" s="4" customFormat="1" ht="8.25" customHeight="1" x14ac:dyDescent="0.25">
      <c r="B11" s="5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2:17" s="4" customFormat="1" x14ac:dyDescent="0.25">
      <c r="B12" s="3"/>
      <c r="C12" s="66" t="s">
        <v>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2:17" s="4" customFormat="1" x14ac:dyDescent="0.25"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7" s="4" customFormat="1" x14ac:dyDescent="0.25">
      <c r="B14" s="5"/>
      <c r="C14" s="68" t="s">
        <v>4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7" s="4" customFormat="1" ht="4.5" customHeight="1" x14ac:dyDescent="0.25">
      <c r="B15" s="8"/>
      <c r="D15" s="3">
        <v>2</v>
      </c>
      <c r="E15" s="3">
        <v>3</v>
      </c>
      <c r="F15" s="3">
        <v>4</v>
      </c>
      <c r="G15" s="3">
        <v>6</v>
      </c>
      <c r="H15" s="3">
        <v>7</v>
      </c>
      <c r="I15" s="3">
        <v>8</v>
      </c>
      <c r="J15" s="3">
        <v>10</v>
      </c>
      <c r="K15" s="3">
        <v>11</v>
      </c>
      <c r="L15" s="3">
        <v>12</v>
      </c>
      <c r="M15" s="3">
        <v>14</v>
      </c>
      <c r="N15" s="3">
        <v>15</v>
      </c>
      <c r="O15" s="3">
        <v>16</v>
      </c>
    </row>
    <row r="16" spans="2:17" s="14" customFormat="1" x14ac:dyDescent="0.25">
      <c r="B16" s="9"/>
      <c r="C16" s="10" t="s">
        <v>5</v>
      </c>
      <c r="D16" s="11" t="s">
        <v>6</v>
      </c>
      <c r="E16" s="11" t="s">
        <v>7</v>
      </c>
      <c r="F16" s="11" t="s">
        <v>8</v>
      </c>
      <c r="G16" s="11" t="s">
        <v>9</v>
      </c>
      <c r="H16" s="11" t="s">
        <v>10</v>
      </c>
      <c r="I16" s="11" t="s">
        <v>11</v>
      </c>
      <c r="J16" s="11" t="s">
        <v>12</v>
      </c>
      <c r="K16" s="11" t="s">
        <v>13</v>
      </c>
      <c r="L16" s="11" t="s">
        <v>14</v>
      </c>
      <c r="M16" s="11" t="s">
        <v>15</v>
      </c>
      <c r="N16" s="11" t="s">
        <v>16</v>
      </c>
      <c r="O16" s="11" t="s">
        <v>17</v>
      </c>
      <c r="P16" s="12" t="s">
        <v>18</v>
      </c>
      <c r="Q16" s="13"/>
    </row>
    <row r="17" spans="2:17" s="2" customFormat="1" x14ac:dyDescent="0.25">
      <c r="B17" s="1"/>
      <c r="C17" s="15" t="s">
        <v>18</v>
      </c>
      <c r="D17" s="16">
        <f t="shared" ref="D17:O17" si="0">+D18+D36</f>
        <v>145063476070.31201</v>
      </c>
      <c r="E17" s="16">
        <f t="shared" si="0"/>
        <v>57340280.839999996</v>
      </c>
      <c r="F17" s="16">
        <f t="shared" si="0"/>
        <v>2049039972.1329999</v>
      </c>
      <c r="G17" s="16">
        <f t="shared" si="0"/>
        <v>85097907.656000003</v>
      </c>
      <c r="H17" s="16">
        <f t="shared" si="0"/>
        <v>149403457.403</v>
      </c>
      <c r="I17" s="16">
        <f t="shared" si="0"/>
        <v>198071968.25599998</v>
      </c>
      <c r="J17" s="16">
        <f t="shared" si="0"/>
        <v>13534407177.181999</v>
      </c>
      <c r="K17" s="16">
        <f t="shared" si="0"/>
        <v>0</v>
      </c>
      <c r="L17" s="16">
        <f t="shared" si="0"/>
        <v>0</v>
      </c>
      <c r="M17" s="16">
        <f t="shared" si="0"/>
        <v>0</v>
      </c>
      <c r="N17" s="16">
        <f t="shared" si="0"/>
        <v>0</v>
      </c>
      <c r="O17" s="16">
        <f t="shared" si="0"/>
        <v>0</v>
      </c>
      <c r="P17" s="16">
        <f>+P18+P36</f>
        <v>161136836833.78201</v>
      </c>
      <c r="Q17" s="17"/>
    </row>
    <row r="18" spans="2:17" s="2" customFormat="1" x14ac:dyDescent="0.25">
      <c r="B18" s="1"/>
      <c r="C18" s="18" t="s">
        <v>19</v>
      </c>
      <c r="D18" s="19">
        <f>D20+D29+D33+D34</f>
        <v>64726070.311999999</v>
      </c>
      <c r="E18" s="19">
        <f t="shared" ref="E18:O18" si="1">E20+E29+E33+E34</f>
        <v>57340280.839999996</v>
      </c>
      <c r="F18" s="19">
        <f t="shared" si="1"/>
        <v>433438715.34399998</v>
      </c>
      <c r="G18" s="19">
        <f t="shared" si="1"/>
        <v>85097907.656000003</v>
      </c>
      <c r="H18" s="19">
        <f t="shared" si="1"/>
        <v>149403457.403</v>
      </c>
      <c r="I18" s="19">
        <f t="shared" si="1"/>
        <v>198071968.25599998</v>
      </c>
      <c r="J18" s="19">
        <f t="shared" si="1"/>
        <v>86062761.181999981</v>
      </c>
      <c r="K18" s="19">
        <f t="shared" si="1"/>
        <v>0</v>
      </c>
      <c r="L18" s="19">
        <f t="shared" si="1"/>
        <v>0</v>
      </c>
      <c r="M18" s="19">
        <f t="shared" si="1"/>
        <v>0</v>
      </c>
      <c r="N18" s="19">
        <f t="shared" si="1"/>
        <v>0</v>
      </c>
      <c r="O18" s="19">
        <f t="shared" si="1"/>
        <v>0</v>
      </c>
      <c r="P18" s="19">
        <f t="shared" ref="P18" si="2">+P20+P29+P33+P34</f>
        <v>1074141160.993</v>
      </c>
      <c r="Q18" s="17"/>
    </row>
    <row r="19" spans="2:17" s="2" customFormat="1" x14ac:dyDescent="0.25">
      <c r="B19" s="1"/>
      <c r="C19" s="20" t="s">
        <v>20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f t="shared" ref="P19:P52" si="3">SUM(D19:O19)</f>
        <v>0</v>
      </c>
      <c r="Q19" s="17"/>
    </row>
    <row r="20" spans="2:17" s="2" customFormat="1" x14ac:dyDescent="0.25">
      <c r="B20" s="1"/>
      <c r="C20" s="22" t="s">
        <v>21</v>
      </c>
      <c r="D20" s="23">
        <f>SUM(D21:D27)</f>
        <v>64726070.311999999</v>
      </c>
      <c r="E20" s="23">
        <f t="shared" ref="E20:P20" si="4">SUM(E21:E27)</f>
        <v>57340280.839999996</v>
      </c>
      <c r="F20" s="23">
        <f t="shared" si="4"/>
        <v>213500079.271</v>
      </c>
      <c r="G20" s="23">
        <f t="shared" si="4"/>
        <v>74673844.829999998</v>
      </c>
      <c r="H20" s="23">
        <f t="shared" si="4"/>
        <v>149403457.403</v>
      </c>
      <c r="I20" s="23">
        <f t="shared" si="4"/>
        <v>198071968.25599998</v>
      </c>
      <c r="J20" s="23">
        <f t="shared" si="4"/>
        <v>83988723.993999988</v>
      </c>
      <c r="K20" s="23">
        <f t="shared" si="4"/>
        <v>0</v>
      </c>
      <c r="L20" s="23">
        <f t="shared" si="4"/>
        <v>0</v>
      </c>
      <c r="M20" s="23">
        <f t="shared" si="4"/>
        <v>0</v>
      </c>
      <c r="N20" s="23">
        <f t="shared" si="4"/>
        <v>0</v>
      </c>
      <c r="O20" s="23">
        <f t="shared" si="4"/>
        <v>0</v>
      </c>
      <c r="P20" s="23">
        <f t="shared" si="4"/>
        <v>841704424.9059999</v>
      </c>
      <c r="Q20" s="24"/>
    </row>
    <row r="21" spans="2:17" s="2" customFormat="1" x14ac:dyDescent="0.25">
      <c r="B21" s="1"/>
      <c r="C21" s="25" t="s">
        <v>22</v>
      </c>
      <c r="D21" s="23">
        <v>0</v>
      </c>
      <c r="E21" s="26">
        <v>0</v>
      </c>
      <c r="F21" s="23">
        <v>0</v>
      </c>
      <c r="G21" s="26">
        <v>0</v>
      </c>
      <c r="H21" s="23">
        <v>0</v>
      </c>
      <c r="I21" s="26">
        <v>0</v>
      </c>
      <c r="J21" s="26">
        <v>0</v>
      </c>
      <c r="K21" s="26">
        <v>0</v>
      </c>
      <c r="L21" s="26">
        <v>0</v>
      </c>
      <c r="M21" s="27">
        <v>0</v>
      </c>
      <c r="N21" s="27">
        <v>0</v>
      </c>
      <c r="O21" s="26">
        <v>0</v>
      </c>
      <c r="P21" s="26">
        <f t="shared" si="3"/>
        <v>0</v>
      </c>
      <c r="Q21" s="17"/>
    </row>
    <row r="22" spans="2:17" s="2" customFormat="1" x14ac:dyDescent="0.25">
      <c r="B22" s="1"/>
      <c r="C22" s="25" t="s">
        <v>23</v>
      </c>
      <c r="D22" s="26">
        <v>0</v>
      </c>
      <c r="E22" s="26">
        <v>0</v>
      </c>
      <c r="F22" s="26">
        <v>0</v>
      </c>
      <c r="G22" s="26">
        <v>0</v>
      </c>
      <c r="H22" s="26">
        <v>93666210</v>
      </c>
      <c r="I22" s="26">
        <v>46881718.781999998</v>
      </c>
      <c r="J22" s="26">
        <v>0</v>
      </c>
      <c r="K22" s="26">
        <v>0</v>
      </c>
      <c r="L22" s="26">
        <v>0</v>
      </c>
      <c r="M22" s="28">
        <v>0</v>
      </c>
      <c r="N22" s="26">
        <v>0</v>
      </c>
      <c r="O22" s="26">
        <v>0</v>
      </c>
      <c r="P22" s="26">
        <f t="shared" si="3"/>
        <v>140547928.78200001</v>
      </c>
      <c r="Q22" s="17"/>
    </row>
    <row r="23" spans="2:17" s="2" customFormat="1" x14ac:dyDescent="0.25">
      <c r="B23" s="1"/>
      <c r="C23" s="25" t="s">
        <v>24</v>
      </c>
      <c r="D23" s="26">
        <v>64726070.311999999</v>
      </c>
      <c r="E23" s="26">
        <v>57340280.839999996</v>
      </c>
      <c r="F23" s="26">
        <v>170405829.271</v>
      </c>
      <c r="G23" s="26">
        <v>74673844.829999998</v>
      </c>
      <c r="H23" s="26">
        <v>55737247.402999997</v>
      </c>
      <c r="I23" s="26">
        <v>151190249.47399998</v>
      </c>
      <c r="J23" s="26">
        <v>83988723.993999988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f>SUM(D23:O23)</f>
        <v>658062246.12399983</v>
      </c>
      <c r="Q23" s="17"/>
    </row>
    <row r="24" spans="2:17" s="2" customFormat="1" x14ac:dyDescent="0.25">
      <c r="B24" s="1"/>
      <c r="C24" s="25" t="s">
        <v>25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3">
        <v>0</v>
      </c>
      <c r="L24" s="23">
        <v>0</v>
      </c>
      <c r="M24" s="23">
        <v>0</v>
      </c>
      <c r="N24" s="23">
        <v>0</v>
      </c>
      <c r="O24" s="26">
        <v>0</v>
      </c>
      <c r="P24" s="26">
        <f t="shared" si="3"/>
        <v>0</v>
      </c>
      <c r="Q24" s="17"/>
    </row>
    <row r="25" spans="2:17" s="2" customFormat="1" x14ac:dyDescent="0.25">
      <c r="B25" s="1"/>
      <c r="C25" s="25" t="s">
        <v>26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6">
        <f t="shared" si="3"/>
        <v>0</v>
      </c>
      <c r="Q25" s="17"/>
    </row>
    <row r="26" spans="2:17" s="34" customFormat="1" x14ac:dyDescent="0.25">
      <c r="B26" s="29"/>
      <c r="C26" s="30" t="s">
        <v>27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2">
        <f t="shared" si="3"/>
        <v>0</v>
      </c>
      <c r="Q26" s="33"/>
    </row>
    <row r="27" spans="2:17" s="2" customFormat="1" x14ac:dyDescent="0.25">
      <c r="B27" s="1"/>
      <c r="C27" s="25" t="s">
        <v>28</v>
      </c>
      <c r="D27" s="26">
        <v>0</v>
      </c>
      <c r="E27" s="23">
        <v>0</v>
      </c>
      <c r="F27" s="26">
        <v>43094250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f t="shared" si="3"/>
        <v>43094250</v>
      </c>
      <c r="Q27" s="17"/>
    </row>
    <row r="28" spans="2:17" s="2" customFormat="1" x14ac:dyDescent="0.25">
      <c r="B28" s="1"/>
      <c r="C28" s="2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6">
        <f t="shared" si="3"/>
        <v>0</v>
      </c>
      <c r="Q28" s="17"/>
    </row>
    <row r="29" spans="2:17" s="2" customFormat="1" x14ac:dyDescent="0.25">
      <c r="B29" s="1"/>
      <c r="C29" s="22" t="s">
        <v>29</v>
      </c>
      <c r="D29" s="23">
        <f>SUM(D30:D31)</f>
        <v>0</v>
      </c>
      <c r="E29" s="23">
        <f t="shared" ref="E29:O29" si="5">SUM(E30:E31)</f>
        <v>0</v>
      </c>
      <c r="F29" s="23">
        <f t="shared" si="5"/>
        <v>219938636.07300001</v>
      </c>
      <c r="G29" s="23">
        <f t="shared" si="5"/>
        <v>10424062.825999999</v>
      </c>
      <c r="H29" s="23">
        <f t="shared" si="5"/>
        <v>0</v>
      </c>
      <c r="I29" s="23">
        <f t="shared" si="5"/>
        <v>0</v>
      </c>
      <c r="J29" s="23">
        <f t="shared" si="5"/>
        <v>2074037.1880000001</v>
      </c>
      <c r="K29" s="23">
        <f t="shared" si="5"/>
        <v>0</v>
      </c>
      <c r="L29" s="23">
        <f t="shared" si="5"/>
        <v>0</v>
      </c>
      <c r="M29" s="23">
        <f t="shared" si="5"/>
        <v>0</v>
      </c>
      <c r="N29" s="23">
        <f t="shared" si="5"/>
        <v>0</v>
      </c>
      <c r="O29" s="23">
        <f t="shared" si="5"/>
        <v>0</v>
      </c>
      <c r="P29" s="23">
        <f t="shared" ref="P29" si="6">+P30+P31</f>
        <v>232436736.08700001</v>
      </c>
      <c r="Q29" s="17"/>
    </row>
    <row r="30" spans="2:17" s="2" customFormat="1" x14ac:dyDescent="0.25">
      <c r="B30" s="1"/>
      <c r="C30" s="25" t="s">
        <v>30</v>
      </c>
      <c r="D30" s="23">
        <v>0</v>
      </c>
      <c r="E30" s="23">
        <v>0</v>
      </c>
      <c r="F30" s="26">
        <v>219938636.07300001</v>
      </c>
      <c r="G30" s="26">
        <v>10424062.825999999</v>
      </c>
      <c r="H30" s="26">
        <v>0</v>
      </c>
      <c r="I30" s="26">
        <v>0</v>
      </c>
      <c r="J30" s="26">
        <v>2074037.1880000001</v>
      </c>
      <c r="K30" s="23">
        <v>0</v>
      </c>
      <c r="L30" s="23">
        <v>0</v>
      </c>
      <c r="M30" s="23">
        <v>0</v>
      </c>
      <c r="N30" s="26">
        <v>0</v>
      </c>
      <c r="O30" s="26">
        <v>0</v>
      </c>
      <c r="P30" s="26">
        <f>SUM(D30:O30)</f>
        <v>232436736.08700001</v>
      </c>
      <c r="Q30" s="17"/>
    </row>
    <row r="31" spans="2:17" s="2" customFormat="1" x14ac:dyDescent="0.25">
      <c r="B31" s="1"/>
      <c r="C31" s="25" t="s">
        <v>31</v>
      </c>
      <c r="D31" s="26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6">
        <v>0</v>
      </c>
      <c r="K31" s="26">
        <v>0</v>
      </c>
      <c r="L31" s="23">
        <v>0</v>
      </c>
      <c r="M31" s="23">
        <v>0</v>
      </c>
      <c r="N31" s="23">
        <v>0</v>
      </c>
      <c r="O31" s="23">
        <v>0</v>
      </c>
      <c r="P31" s="26">
        <f>SUM(D31:O31)</f>
        <v>0</v>
      </c>
      <c r="Q31" s="17"/>
    </row>
    <row r="32" spans="2:17" s="2" customFormat="1" x14ac:dyDescent="0.25">
      <c r="B32" s="1"/>
      <c r="C32" s="2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7"/>
    </row>
    <row r="33" spans="2:17" s="2" customFormat="1" x14ac:dyDescent="0.25">
      <c r="B33" s="1"/>
      <c r="C33" s="22" t="s">
        <v>32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f>SUM(D33:O33)</f>
        <v>0</v>
      </c>
      <c r="Q33" s="17"/>
    </row>
    <row r="34" spans="2:17" s="2" customFormat="1" x14ac:dyDescent="0.25">
      <c r="B34" s="1"/>
      <c r="C34" s="22" t="s">
        <v>33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6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f>SUM(D34:O34)</f>
        <v>0</v>
      </c>
      <c r="Q34" s="17"/>
    </row>
    <row r="35" spans="2:17" s="2" customFormat="1" x14ac:dyDescent="0.25">
      <c r="B35" s="1"/>
      <c r="C35" s="3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17"/>
    </row>
    <row r="36" spans="2:17" s="2" customFormat="1" x14ac:dyDescent="0.25">
      <c r="B36" s="1"/>
      <c r="C36" s="36" t="s">
        <v>34</v>
      </c>
      <c r="D36" s="37">
        <f>+D38+D47+D51+D52</f>
        <v>144998750000</v>
      </c>
      <c r="E36" s="37">
        <f t="shared" ref="E36:P36" si="7">+E38+E47+E51+E52</f>
        <v>0</v>
      </c>
      <c r="F36" s="37">
        <f t="shared" si="7"/>
        <v>1615601256.789</v>
      </c>
      <c r="G36" s="37">
        <f t="shared" si="7"/>
        <v>0</v>
      </c>
      <c r="H36" s="37">
        <f>+H38+H47+H51+H52</f>
        <v>0</v>
      </c>
      <c r="I36" s="37">
        <f t="shared" si="7"/>
        <v>0</v>
      </c>
      <c r="J36" s="37">
        <f t="shared" si="7"/>
        <v>13448344416</v>
      </c>
      <c r="K36" s="37">
        <f t="shared" si="7"/>
        <v>0</v>
      </c>
      <c r="L36" s="37">
        <f t="shared" si="7"/>
        <v>0</v>
      </c>
      <c r="M36" s="37">
        <f t="shared" si="7"/>
        <v>0</v>
      </c>
      <c r="N36" s="37">
        <f t="shared" si="7"/>
        <v>0</v>
      </c>
      <c r="O36" s="37">
        <f t="shared" si="7"/>
        <v>0</v>
      </c>
      <c r="P36" s="37">
        <f t="shared" si="7"/>
        <v>160062695672.789</v>
      </c>
      <c r="Q36" s="17"/>
    </row>
    <row r="37" spans="2:17" s="2" customFormat="1" x14ac:dyDescent="0.25">
      <c r="B37" s="1"/>
      <c r="C37" s="38" t="s">
        <v>35</v>
      </c>
      <c r="D37" s="39">
        <v>119623968.75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f t="shared" si="3"/>
        <v>119623968.75</v>
      </c>
      <c r="Q37" s="17"/>
    </row>
    <row r="38" spans="2:17" s="2" customFormat="1" x14ac:dyDescent="0.25">
      <c r="B38" s="1"/>
      <c r="C38" s="22" t="str">
        <f>C20</f>
        <v>Organismos Multilaterales</v>
      </c>
      <c r="D38" s="23">
        <f>SUM(D39:D45)</f>
        <v>0</v>
      </c>
      <c r="E38" s="23">
        <f t="shared" ref="E38:O38" si="8">SUM(E39:E45)</f>
        <v>0</v>
      </c>
      <c r="F38" s="23">
        <f t="shared" si="8"/>
        <v>1615601256.789</v>
      </c>
      <c r="G38" s="23">
        <f t="shared" si="8"/>
        <v>0</v>
      </c>
      <c r="H38" s="23">
        <f t="shared" si="8"/>
        <v>0</v>
      </c>
      <c r="I38" s="23">
        <f t="shared" si="8"/>
        <v>0</v>
      </c>
      <c r="J38" s="23">
        <f t="shared" si="8"/>
        <v>0</v>
      </c>
      <c r="K38" s="23">
        <f t="shared" si="8"/>
        <v>0</v>
      </c>
      <c r="L38" s="23">
        <f t="shared" si="8"/>
        <v>0</v>
      </c>
      <c r="M38" s="23">
        <f t="shared" si="8"/>
        <v>0</v>
      </c>
      <c r="N38" s="23">
        <f t="shared" si="8"/>
        <v>0</v>
      </c>
      <c r="O38" s="23">
        <f t="shared" si="8"/>
        <v>0</v>
      </c>
      <c r="P38" s="23">
        <f>SUM(P39:P45)</f>
        <v>1615601256.789</v>
      </c>
      <c r="Q38" s="17"/>
    </row>
    <row r="39" spans="2:17" s="2" customFormat="1" x14ac:dyDescent="0.25">
      <c r="B39" s="1"/>
      <c r="C39" s="25" t="s">
        <v>22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f>SUM(D39:O39)</f>
        <v>0</v>
      </c>
      <c r="Q39" s="17"/>
    </row>
    <row r="40" spans="2:17" s="2" customFormat="1" x14ac:dyDescent="0.25">
      <c r="B40" s="1"/>
      <c r="C40" s="25" t="s">
        <v>23</v>
      </c>
      <c r="D40" s="26">
        <v>0</v>
      </c>
      <c r="E40" s="26">
        <v>0</v>
      </c>
      <c r="F40" s="26">
        <v>1615601256.789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f t="shared" ref="P40:P45" si="9">SUM(D40:O40)</f>
        <v>1615601256.789</v>
      </c>
      <c r="Q40" s="17"/>
    </row>
    <row r="41" spans="2:17" s="2" customFormat="1" x14ac:dyDescent="0.25">
      <c r="B41" s="1"/>
      <c r="C41" s="25" t="s">
        <v>24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f t="shared" si="9"/>
        <v>0</v>
      </c>
      <c r="Q41" s="17"/>
    </row>
    <row r="42" spans="2:17" s="2" customFormat="1" x14ac:dyDescent="0.25">
      <c r="B42" s="1"/>
      <c r="C42" s="25" t="s">
        <v>25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f t="shared" si="9"/>
        <v>0</v>
      </c>
      <c r="Q42" s="17"/>
    </row>
    <row r="43" spans="2:17" s="2" customFormat="1" x14ac:dyDescent="0.25">
      <c r="B43" s="1"/>
      <c r="C43" s="25" t="s">
        <v>26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f t="shared" si="9"/>
        <v>0</v>
      </c>
      <c r="Q43" s="17"/>
    </row>
    <row r="44" spans="2:17" s="2" customFormat="1" x14ac:dyDescent="0.25">
      <c r="B44" s="1"/>
      <c r="C44" s="25" t="s">
        <v>27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f t="shared" si="9"/>
        <v>0</v>
      </c>
      <c r="Q44" s="17"/>
    </row>
    <row r="45" spans="2:17" s="2" customFormat="1" x14ac:dyDescent="0.25">
      <c r="B45" s="1"/>
      <c r="C45" s="25" t="s">
        <v>28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7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f t="shared" si="9"/>
        <v>0</v>
      </c>
      <c r="Q45" s="17"/>
    </row>
    <row r="46" spans="2:17" s="2" customFormat="1" x14ac:dyDescent="0.25">
      <c r="B46" s="1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17"/>
    </row>
    <row r="47" spans="2:17" s="2" customFormat="1" x14ac:dyDescent="0.25">
      <c r="B47" s="1"/>
      <c r="C47" s="22" t="str">
        <f>C29</f>
        <v>Organismos Bilaterales</v>
      </c>
      <c r="D47" s="23">
        <f>SUM(D48:D49)</f>
        <v>0</v>
      </c>
      <c r="E47" s="23">
        <f t="shared" ref="E47:O47" si="10">SUM(E48:E49)</f>
        <v>0</v>
      </c>
      <c r="F47" s="23">
        <f t="shared" si="10"/>
        <v>0</v>
      </c>
      <c r="G47" s="23">
        <f t="shared" si="10"/>
        <v>0</v>
      </c>
      <c r="H47" s="23">
        <f t="shared" si="10"/>
        <v>0</v>
      </c>
      <c r="I47" s="23">
        <f t="shared" si="10"/>
        <v>0</v>
      </c>
      <c r="J47" s="23">
        <f t="shared" si="10"/>
        <v>13448344416</v>
      </c>
      <c r="K47" s="23">
        <f t="shared" si="10"/>
        <v>0</v>
      </c>
      <c r="L47" s="23">
        <f t="shared" si="10"/>
        <v>0</v>
      </c>
      <c r="M47" s="23">
        <f t="shared" si="10"/>
        <v>0</v>
      </c>
      <c r="N47" s="23">
        <f t="shared" si="10"/>
        <v>0</v>
      </c>
      <c r="O47" s="23">
        <f t="shared" si="10"/>
        <v>0</v>
      </c>
      <c r="P47" s="23">
        <f t="shared" ref="P47" si="11">+P48+P49</f>
        <v>13448344416</v>
      </c>
      <c r="Q47" s="17"/>
    </row>
    <row r="48" spans="2:17" s="2" customFormat="1" x14ac:dyDescent="0.25">
      <c r="B48" s="1"/>
      <c r="C48" s="25" t="s">
        <v>30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13448344416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f>SUM(D48:O48)</f>
        <v>13448344416</v>
      </c>
      <c r="Q48" s="17"/>
    </row>
    <row r="49" spans="2:17" s="2" customFormat="1" x14ac:dyDescent="0.25">
      <c r="B49" s="1"/>
      <c r="C49" s="25" t="s">
        <v>31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f t="shared" si="3"/>
        <v>0</v>
      </c>
      <c r="Q49" s="17"/>
    </row>
    <row r="50" spans="2:17" s="2" customFormat="1" x14ac:dyDescent="0.25">
      <c r="B50" s="1"/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3">
        <f>SUM(D50:O50)</f>
        <v>0</v>
      </c>
      <c r="Q50" s="17"/>
    </row>
    <row r="51" spans="2:17" s="2" customFormat="1" x14ac:dyDescent="0.25">
      <c r="B51" s="1"/>
      <c r="C51" s="22" t="str">
        <f>C33</f>
        <v>Banca Comercial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3">
        <f>SUM(D51:O51)</f>
        <v>0</v>
      </c>
      <c r="Q51" s="17"/>
    </row>
    <row r="52" spans="2:17" s="2" customFormat="1" x14ac:dyDescent="0.25">
      <c r="B52" s="1"/>
      <c r="C52" s="22" t="str">
        <f>C34</f>
        <v>Bonos Globales</v>
      </c>
      <c r="D52" s="26">
        <v>144998750000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3">
        <f t="shared" si="3"/>
        <v>144998750000</v>
      </c>
      <c r="Q52" s="17"/>
    </row>
    <row r="53" spans="2:17" s="2" customFormat="1" ht="3.75" customHeight="1" thickBot="1" x14ac:dyDescent="0.3">
      <c r="B53" s="1"/>
      <c r="C53" s="40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17"/>
    </row>
    <row r="54" spans="2:17" s="2" customFormat="1" ht="3.75" customHeight="1" thickTop="1" x14ac:dyDescent="0.25">
      <c r="B54" s="1"/>
      <c r="C54" s="1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17"/>
    </row>
    <row r="55" spans="2:17" s="2" customFormat="1" ht="3.75" customHeight="1" x14ac:dyDescent="0.25">
      <c r="B55" s="1"/>
      <c r="C55" s="17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17"/>
    </row>
    <row r="56" spans="2:17" s="2" customFormat="1" ht="15.75" customHeight="1" x14ac:dyDescent="0.25">
      <c r="B56" s="1"/>
      <c r="C56" s="42" t="s">
        <v>36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17"/>
    </row>
    <row r="57" spans="2:17" s="2" customFormat="1" ht="15.75" customHeight="1" x14ac:dyDescent="0.25">
      <c r="B57" s="1"/>
      <c r="C57" s="65" t="s">
        <v>37</v>
      </c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spans="2:17" s="2" customFormat="1" ht="15" customHeight="1" x14ac:dyDescent="0.25">
      <c r="B58" s="1"/>
      <c r="C58" s="65" t="s">
        <v>38</v>
      </c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 spans="2:17" s="2" customFormat="1" x14ac:dyDescent="0.25">
      <c r="B59" s="1"/>
      <c r="C59" s="44"/>
      <c r="D59" s="44"/>
      <c r="E59" s="44"/>
      <c r="F59" s="44"/>
      <c r="G59" s="44"/>
      <c r="H59" s="44"/>
      <c r="I59" s="43"/>
      <c r="J59" s="44"/>
      <c r="K59" s="44"/>
      <c r="L59" s="44"/>
      <c r="M59" s="44"/>
      <c r="N59" s="44"/>
      <c r="O59" s="44"/>
      <c r="P59" s="44"/>
    </row>
    <row r="60" spans="2:17" s="2" customFormat="1" x14ac:dyDescent="0.25">
      <c r="B60" s="1"/>
    </row>
    <row r="61" spans="2:17" s="2" customFormat="1" x14ac:dyDescent="0.25">
      <c r="B61" s="1"/>
    </row>
    <row r="62" spans="2:17" s="2" customFormat="1" x14ac:dyDescent="0.25">
      <c r="B62" s="1"/>
    </row>
    <row r="63" spans="2:17" s="2" customFormat="1" x14ac:dyDescent="0.25">
      <c r="B63" s="1"/>
    </row>
    <row r="64" spans="2:17" s="2" customFormat="1" x14ac:dyDescent="0.25">
      <c r="B64" s="1"/>
    </row>
    <row r="65" spans="2:52" s="2" customFormat="1" x14ac:dyDescent="0.25">
      <c r="B65" s="1"/>
    </row>
    <row r="66" spans="2:52" s="2" customFormat="1" x14ac:dyDescent="0.25">
      <c r="B66" s="1"/>
    </row>
    <row r="67" spans="2:52" s="2" customFormat="1" x14ac:dyDescent="0.25">
      <c r="B67" s="1"/>
    </row>
    <row r="68" spans="2:52" s="2" customFormat="1" x14ac:dyDescent="0.25">
      <c r="B68" s="1"/>
    </row>
    <row r="69" spans="2:52" s="2" customFormat="1" x14ac:dyDescent="0.25">
      <c r="B69" s="1"/>
    </row>
    <row r="70" spans="2:52" s="2" customFormat="1" x14ac:dyDescent="0.25">
      <c r="B70" s="1"/>
    </row>
    <row r="71" spans="2:52" s="2" customFormat="1" x14ac:dyDescent="0.25">
      <c r="B71" s="1"/>
    </row>
    <row r="72" spans="2:52" s="2" customFormat="1" x14ac:dyDescent="0.25">
      <c r="B72" s="1"/>
    </row>
    <row r="73" spans="2:52" s="2" customFormat="1" x14ac:dyDescent="0.25">
      <c r="B73" s="1"/>
    </row>
    <row r="74" spans="2:52" s="2" customFormat="1" x14ac:dyDescent="0.25">
      <c r="B74" s="29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</row>
    <row r="75" spans="2:52" s="2" customFormat="1" x14ac:dyDescent="0.25">
      <c r="B75" s="29"/>
      <c r="C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</row>
    <row r="76" spans="2:52" s="2" customFormat="1" x14ac:dyDescent="0.25">
      <c r="B76" s="29"/>
      <c r="C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</row>
    <row r="77" spans="2:52" s="2" customFormat="1" x14ac:dyDescent="0.25">
      <c r="B77" s="29"/>
      <c r="C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</row>
    <row r="78" spans="2:52" s="2" customFormat="1" x14ac:dyDescent="0.25">
      <c r="B78" s="29"/>
      <c r="C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</row>
    <row r="79" spans="2:52" s="2" customFormat="1" x14ac:dyDescent="0.25">
      <c r="B79" s="29"/>
      <c r="C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</row>
    <row r="80" spans="2:52" s="2" customFormat="1" x14ac:dyDescent="0.25">
      <c r="B80" s="29"/>
      <c r="C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</row>
    <row r="81" spans="2:52" s="2" customFormat="1" x14ac:dyDescent="0.25">
      <c r="B81" s="29"/>
      <c r="C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</row>
    <row r="82" spans="2:52" s="2" customFormat="1" x14ac:dyDescent="0.25">
      <c r="B82" s="29"/>
      <c r="C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</row>
    <row r="83" spans="2:52" s="2" customFormat="1" x14ac:dyDescent="0.25">
      <c r="B83" s="29"/>
      <c r="C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</row>
    <row r="84" spans="2:52" s="2" customFormat="1" x14ac:dyDescent="0.25">
      <c r="B84" s="29"/>
      <c r="C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</row>
    <row r="85" spans="2:52" s="2" customFormat="1" x14ac:dyDescent="0.25">
      <c r="B85" s="29"/>
      <c r="C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</row>
    <row r="86" spans="2:52" s="2" customFormat="1" x14ac:dyDescent="0.25">
      <c r="B86" s="29"/>
      <c r="C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</row>
    <row r="87" spans="2:52" s="2" customFormat="1" x14ac:dyDescent="0.25">
      <c r="B87" s="29"/>
      <c r="C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</row>
    <row r="88" spans="2:52" s="2" customFormat="1" x14ac:dyDescent="0.25">
      <c r="B88" s="29"/>
      <c r="C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</row>
    <row r="89" spans="2:52" s="2" customFormat="1" x14ac:dyDescent="0.25">
      <c r="B89" s="29"/>
      <c r="C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</row>
    <row r="90" spans="2:52" s="2" customFormat="1" x14ac:dyDescent="0.25">
      <c r="B90" s="29"/>
      <c r="C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</row>
    <row r="91" spans="2:52" s="2" customFormat="1" x14ac:dyDescent="0.25">
      <c r="B91" s="29"/>
      <c r="C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</row>
    <row r="92" spans="2:52" s="2" customFormat="1" x14ac:dyDescent="0.25">
      <c r="B92" s="29"/>
      <c r="C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</row>
    <row r="93" spans="2:52" s="2" customFormat="1" x14ac:dyDescent="0.25">
      <c r="B93" s="29"/>
      <c r="C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</row>
    <row r="94" spans="2:52" s="2" customFormat="1" x14ac:dyDescent="0.25">
      <c r="B94" s="29"/>
      <c r="C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</row>
    <row r="95" spans="2:52" s="2" customFormat="1" x14ac:dyDescent="0.25">
      <c r="B95" s="29"/>
      <c r="C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</row>
    <row r="96" spans="2:52" s="2" customFormat="1" x14ac:dyDescent="0.25">
      <c r="B96" s="29"/>
      <c r="C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</row>
    <row r="97" spans="2:52" s="2" customFormat="1" x14ac:dyDescent="0.25">
      <c r="B97" s="29"/>
      <c r="C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</row>
    <row r="98" spans="2:52" s="2" customFormat="1" x14ac:dyDescent="0.25">
      <c r="B98" s="29"/>
      <c r="C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</row>
    <row r="99" spans="2:52" s="2" customFormat="1" x14ac:dyDescent="0.25">
      <c r="B99" s="29"/>
      <c r="C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</row>
    <row r="100" spans="2:52" s="2" customFormat="1" x14ac:dyDescent="0.25">
      <c r="B100" s="29"/>
      <c r="C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</row>
    <row r="101" spans="2:52" s="2" customFormat="1" x14ac:dyDescent="0.25">
      <c r="B101" s="29"/>
      <c r="C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</row>
    <row r="102" spans="2:52" s="2" customFormat="1" x14ac:dyDescent="0.25">
      <c r="B102" s="29"/>
      <c r="C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</row>
    <row r="103" spans="2:52" s="2" customFormat="1" x14ac:dyDescent="0.25">
      <c r="B103" s="29"/>
      <c r="C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</row>
    <row r="104" spans="2:52" s="2" customFormat="1" x14ac:dyDescent="0.25">
      <c r="B104" s="29"/>
      <c r="C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</row>
    <row r="105" spans="2:52" s="2" customFormat="1" x14ac:dyDescent="0.25">
      <c r="B105" s="29"/>
      <c r="C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</row>
    <row r="106" spans="2:52" s="2" customFormat="1" x14ac:dyDescent="0.25">
      <c r="B106" s="29"/>
      <c r="C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</row>
    <row r="107" spans="2:52" s="2" customFormat="1" x14ac:dyDescent="0.25">
      <c r="B107" s="29"/>
      <c r="C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</row>
    <row r="108" spans="2:52" s="2" customFormat="1" x14ac:dyDescent="0.25">
      <c r="B108" s="29"/>
      <c r="C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</row>
    <row r="109" spans="2:52" s="2" customFormat="1" x14ac:dyDescent="0.25">
      <c r="B109" s="29"/>
      <c r="C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</row>
    <row r="110" spans="2:52" s="2" customFormat="1" x14ac:dyDescent="0.25">
      <c r="B110" s="29"/>
      <c r="C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</row>
    <row r="111" spans="2:52" s="2" customFormat="1" x14ac:dyDescent="0.25">
      <c r="B111" s="29"/>
      <c r="C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</row>
    <row r="112" spans="2:52" s="2" customFormat="1" x14ac:dyDescent="0.25">
      <c r="B112" s="29"/>
      <c r="C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</row>
    <row r="113" spans="2:52" s="2" customFormat="1" x14ac:dyDescent="0.25">
      <c r="B113" s="29"/>
      <c r="C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</row>
    <row r="114" spans="2:52" s="2" customFormat="1" x14ac:dyDescent="0.25">
      <c r="B114" s="29"/>
      <c r="C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</row>
    <row r="115" spans="2:52" s="2" customFormat="1" x14ac:dyDescent="0.25">
      <c r="B115" s="29"/>
      <c r="C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</row>
    <row r="116" spans="2:52" s="2" customFormat="1" x14ac:dyDescent="0.25">
      <c r="B116" s="29"/>
      <c r="C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</row>
    <row r="117" spans="2:52" s="2" customFormat="1" x14ac:dyDescent="0.25">
      <c r="B117" s="29"/>
      <c r="C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</row>
    <row r="118" spans="2:52" s="2" customFormat="1" x14ac:dyDescent="0.25">
      <c r="B118" s="29"/>
      <c r="C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</row>
    <row r="119" spans="2:52" s="2" customFormat="1" x14ac:dyDescent="0.25">
      <c r="B119" s="29"/>
      <c r="C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</row>
    <row r="120" spans="2:52" s="2" customFormat="1" x14ac:dyDescent="0.25">
      <c r="B120" s="29"/>
      <c r="C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</row>
    <row r="121" spans="2:52" s="2" customFormat="1" x14ac:dyDescent="0.25">
      <c r="B121" s="29"/>
      <c r="C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</row>
    <row r="122" spans="2:52" s="2" customFormat="1" x14ac:dyDescent="0.25">
      <c r="B122" s="29"/>
      <c r="C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</row>
    <row r="123" spans="2:52" s="2" customFormat="1" x14ac:dyDescent="0.25">
      <c r="B123" s="29"/>
      <c r="C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</row>
    <row r="124" spans="2:52" s="2" customFormat="1" x14ac:dyDescent="0.25">
      <c r="B124" s="29"/>
      <c r="C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</row>
    <row r="125" spans="2:52" s="2" customFormat="1" x14ac:dyDescent="0.25">
      <c r="B125" s="29"/>
      <c r="C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</row>
    <row r="126" spans="2:52" s="2" customFormat="1" x14ac:dyDescent="0.25">
      <c r="B126" s="29"/>
      <c r="C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</row>
    <row r="127" spans="2:52" s="2" customFormat="1" x14ac:dyDescent="0.25">
      <c r="B127" s="29"/>
      <c r="C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</row>
    <row r="128" spans="2:52" s="2" customFormat="1" x14ac:dyDescent="0.25">
      <c r="B128" s="29"/>
      <c r="C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</row>
    <row r="129" spans="2:52" s="2" customFormat="1" x14ac:dyDescent="0.25">
      <c r="B129" s="29"/>
      <c r="C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</row>
    <row r="130" spans="2:52" s="2" customFormat="1" x14ac:dyDescent="0.25">
      <c r="B130" s="29"/>
      <c r="C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</row>
    <row r="131" spans="2:52" s="2" customFormat="1" x14ac:dyDescent="0.25">
      <c r="B131" s="29"/>
      <c r="C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</row>
    <row r="132" spans="2:52" s="2" customFormat="1" x14ac:dyDescent="0.25">
      <c r="B132" s="29"/>
      <c r="C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</row>
    <row r="133" spans="2:52" s="2" customFormat="1" x14ac:dyDescent="0.25">
      <c r="B133" s="29"/>
      <c r="C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</row>
    <row r="134" spans="2:52" s="2" customFormat="1" x14ac:dyDescent="0.25">
      <c r="B134" s="29"/>
      <c r="C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</row>
    <row r="135" spans="2:52" s="2" customFormat="1" x14ac:dyDescent="0.25">
      <c r="B135" s="29"/>
      <c r="C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</row>
    <row r="136" spans="2:52" s="2" customFormat="1" x14ac:dyDescent="0.25">
      <c r="B136" s="29"/>
      <c r="C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</row>
    <row r="137" spans="2:52" s="2" customFormat="1" x14ac:dyDescent="0.25">
      <c r="B137" s="29"/>
      <c r="C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</row>
    <row r="138" spans="2:52" s="2" customFormat="1" x14ac:dyDescent="0.25">
      <c r="B138" s="29"/>
      <c r="C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</row>
    <row r="139" spans="2:52" s="2" customFormat="1" x14ac:dyDescent="0.25">
      <c r="B139" s="29"/>
      <c r="C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</row>
    <row r="140" spans="2:52" s="2" customFormat="1" x14ac:dyDescent="0.25">
      <c r="B140" s="29"/>
      <c r="C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</row>
    <row r="141" spans="2:52" s="2" customFormat="1" x14ac:dyDescent="0.25">
      <c r="B141" s="29"/>
      <c r="C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</row>
    <row r="142" spans="2:52" s="2" customFormat="1" x14ac:dyDescent="0.25">
      <c r="B142" s="29"/>
      <c r="C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</row>
    <row r="143" spans="2:52" s="2" customFormat="1" x14ac:dyDescent="0.25">
      <c r="B143" s="29"/>
      <c r="C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</row>
    <row r="144" spans="2:52" s="2" customFormat="1" x14ac:dyDescent="0.25">
      <c r="B144" s="29"/>
      <c r="C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</row>
    <row r="145" spans="2:52" s="2" customFormat="1" x14ac:dyDescent="0.25">
      <c r="B145" s="29"/>
      <c r="C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</row>
    <row r="146" spans="2:52" s="2" customFormat="1" x14ac:dyDescent="0.25">
      <c r="B146" s="29"/>
      <c r="C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</row>
    <row r="147" spans="2:52" s="2" customFormat="1" x14ac:dyDescent="0.25">
      <c r="B147" s="29"/>
      <c r="C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</row>
    <row r="148" spans="2:52" s="2" customFormat="1" x14ac:dyDescent="0.25">
      <c r="B148" s="29"/>
      <c r="C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</row>
    <row r="149" spans="2:52" s="2" customFormat="1" x14ac:dyDescent="0.25">
      <c r="B149" s="29"/>
      <c r="C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</row>
    <row r="150" spans="2:52" s="2" customFormat="1" x14ac:dyDescent="0.25">
      <c r="B150" s="29"/>
      <c r="C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</row>
    <row r="151" spans="2:52" s="2" customFormat="1" x14ac:dyDescent="0.25">
      <c r="B151" s="29"/>
      <c r="C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</row>
    <row r="152" spans="2:52" s="2" customFormat="1" x14ac:dyDescent="0.25">
      <c r="B152" s="29"/>
      <c r="C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</row>
    <row r="153" spans="2:52" s="2" customFormat="1" x14ac:dyDescent="0.25">
      <c r="B153" s="29"/>
      <c r="C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</row>
    <row r="154" spans="2:52" s="2" customFormat="1" x14ac:dyDescent="0.25">
      <c r="B154" s="29"/>
      <c r="C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</row>
    <row r="155" spans="2:52" s="2" customFormat="1" x14ac:dyDescent="0.25">
      <c r="B155" s="29"/>
      <c r="C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</row>
    <row r="156" spans="2:52" s="2" customFormat="1" x14ac:dyDescent="0.25">
      <c r="B156" s="29"/>
      <c r="C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</row>
    <row r="157" spans="2:52" s="2" customFormat="1" x14ac:dyDescent="0.25">
      <c r="B157" s="29"/>
      <c r="C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</row>
    <row r="158" spans="2:52" s="2" customFormat="1" x14ac:dyDescent="0.25">
      <c r="B158" s="29"/>
      <c r="C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</row>
    <row r="159" spans="2:52" s="2" customFormat="1" x14ac:dyDescent="0.25">
      <c r="B159" s="29"/>
      <c r="C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</row>
    <row r="160" spans="2:52" s="2" customFormat="1" x14ac:dyDescent="0.25">
      <c r="B160" s="29"/>
      <c r="C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</row>
    <row r="161" spans="2:52" s="2" customFormat="1" x14ac:dyDescent="0.25">
      <c r="B161" s="29"/>
      <c r="C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</row>
    <row r="162" spans="2:52" s="2" customFormat="1" x14ac:dyDescent="0.25">
      <c r="B162" s="29"/>
      <c r="C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</row>
    <row r="163" spans="2:52" s="2" customFormat="1" x14ac:dyDescent="0.25">
      <c r="B163" s="29"/>
      <c r="C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</row>
    <row r="164" spans="2:52" s="2" customFormat="1" x14ac:dyDescent="0.25">
      <c r="B164" s="29"/>
      <c r="C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</row>
    <row r="165" spans="2:52" s="2" customFormat="1" x14ac:dyDescent="0.25">
      <c r="B165" s="29"/>
      <c r="C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</row>
    <row r="166" spans="2:52" s="2" customFormat="1" x14ac:dyDescent="0.25">
      <c r="B166" s="29"/>
      <c r="C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</row>
    <row r="167" spans="2:52" s="2" customFormat="1" x14ac:dyDescent="0.25">
      <c r="B167" s="29"/>
      <c r="C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</row>
    <row r="168" spans="2:52" s="2" customFormat="1" x14ac:dyDescent="0.25">
      <c r="B168" s="29"/>
      <c r="C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</row>
    <row r="169" spans="2:52" s="2" customFormat="1" x14ac:dyDescent="0.25">
      <c r="B169" s="29"/>
      <c r="C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</row>
    <row r="170" spans="2:52" s="2" customFormat="1" x14ac:dyDescent="0.25">
      <c r="B170" s="29"/>
      <c r="C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</row>
    <row r="171" spans="2:52" s="2" customFormat="1" x14ac:dyDescent="0.25">
      <c r="B171" s="29"/>
      <c r="C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</row>
    <row r="172" spans="2:52" s="2" customFormat="1" x14ac:dyDescent="0.25">
      <c r="B172" s="29"/>
      <c r="C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</row>
    <row r="173" spans="2:52" s="2" customFormat="1" x14ac:dyDescent="0.25">
      <c r="B173" s="29"/>
      <c r="C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</row>
    <row r="174" spans="2:52" s="2" customFormat="1" x14ac:dyDescent="0.25">
      <c r="B174" s="29"/>
      <c r="C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</row>
    <row r="175" spans="2:52" s="2" customFormat="1" x14ac:dyDescent="0.25">
      <c r="B175" s="29"/>
      <c r="C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</row>
    <row r="176" spans="2:52" s="2" customFormat="1" x14ac:dyDescent="0.25">
      <c r="B176" s="29"/>
      <c r="C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</row>
    <row r="177" spans="2:52" s="2" customFormat="1" x14ac:dyDescent="0.25">
      <c r="B177" s="29"/>
      <c r="C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</row>
    <row r="178" spans="2:52" s="2" customFormat="1" x14ac:dyDescent="0.25">
      <c r="B178" s="29"/>
      <c r="C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</row>
    <row r="179" spans="2:52" s="2" customFormat="1" x14ac:dyDescent="0.25">
      <c r="B179" s="29"/>
      <c r="C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</row>
    <row r="180" spans="2:52" s="2" customFormat="1" x14ac:dyDescent="0.25">
      <c r="B180" s="29"/>
      <c r="C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</row>
    <row r="181" spans="2:52" s="2" customFormat="1" x14ac:dyDescent="0.25">
      <c r="B181" s="29"/>
      <c r="C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</row>
    <row r="182" spans="2:52" s="2" customFormat="1" x14ac:dyDescent="0.25">
      <c r="B182" s="29"/>
      <c r="C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</row>
    <row r="183" spans="2:52" s="2" customFormat="1" x14ac:dyDescent="0.25">
      <c r="B183" s="29"/>
      <c r="C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</row>
    <row r="184" spans="2:52" s="2" customFormat="1" x14ac:dyDescent="0.25">
      <c r="B184" s="29"/>
      <c r="C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</row>
    <row r="185" spans="2:52" s="2" customFormat="1" x14ac:dyDescent="0.25">
      <c r="B185" s="29"/>
      <c r="C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</row>
    <row r="186" spans="2:52" s="2" customFormat="1" x14ac:dyDescent="0.25">
      <c r="B186" s="29"/>
      <c r="C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</row>
    <row r="187" spans="2:52" s="2" customFormat="1" x14ac:dyDescent="0.25">
      <c r="B187" s="29"/>
      <c r="C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</row>
    <row r="188" spans="2:52" s="2" customFormat="1" x14ac:dyDescent="0.25">
      <c r="B188" s="29"/>
      <c r="C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</row>
    <row r="189" spans="2:52" s="2" customFormat="1" x14ac:dyDescent="0.25">
      <c r="B189" s="29"/>
      <c r="C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</row>
    <row r="190" spans="2:52" s="2" customFormat="1" x14ac:dyDescent="0.25">
      <c r="B190" s="29"/>
      <c r="C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</row>
    <row r="191" spans="2:52" s="2" customFormat="1" x14ac:dyDescent="0.25">
      <c r="B191" s="29"/>
      <c r="C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</row>
    <row r="192" spans="2:52" s="2" customFormat="1" x14ac:dyDescent="0.25">
      <c r="B192" s="29"/>
      <c r="C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</row>
    <row r="193" spans="2:52" s="2" customFormat="1" x14ac:dyDescent="0.25">
      <c r="B193" s="29"/>
      <c r="C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</row>
    <row r="194" spans="2:52" s="2" customFormat="1" x14ac:dyDescent="0.25">
      <c r="B194" s="29"/>
      <c r="C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</row>
    <row r="195" spans="2:52" s="2" customFormat="1" x14ac:dyDescent="0.25">
      <c r="B195" s="29"/>
      <c r="C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</row>
    <row r="196" spans="2:52" s="2" customFormat="1" x14ac:dyDescent="0.25">
      <c r="B196" s="29"/>
      <c r="C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</row>
    <row r="197" spans="2:52" s="2" customFormat="1" x14ac:dyDescent="0.25">
      <c r="B197" s="29"/>
      <c r="C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</row>
    <row r="198" spans="2:52" s="2" customFormat="1" x14ac:dyDescent="0.25">
      <c r="B198" s="29"/>
      <c r="C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</row>
    <row r="199" spans="2:52" s="2" customFormat="1" x14ac:dyDescent="0.25">
      <c r="B199" s="29"/>
      <c r="C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</row>
    <row r="200" spans="2:52" s="2" customFormat="1" x14ac:dyDescent="0.25">
      <c r="B200" s="29"/>
      <c r="C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</row>
    <row r="201" spans="2:52" s="2" customFormat="1" x14ac:dyDescent="0.25">
      <c r="B201" s="29"/>
      <c r="C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</row>
    <row r="202" spans="2:52" s="2" customFormat="1" x14ac:dyDescent="0.25">
      <c r="B202" s="29"/>
      <c r="C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</row>
    <row r="203" spans="2:52" s="2" customFormat="1" x14ac:dyDescent="0.25">
      <c r="B203" s="29"/>
      <c r="C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</row>
    <row r="204" spans="2:52" s="2" customFormat="1" x14ac:dyDescent="0.25">
      <c r="B204" s="29"/>
      <c r="C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</row>
    <row r="205" spans="2:52" s="2" customFormat="1" x14ac:dyDescent="0.25">
      <c r="B205" s="29"/>
      <c r="C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</row>
    <row r="206" spans="2:52" s="2" customFormat="1" x14ac:dyDescent="0.25">
      <c r="B206" s="29"/>
      <c r="C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</row>
    <row r="207" spans="2:52" s="2" customFormat="1" x14ac:dyDescent="0.25">
      <c r="B207" s="29"/>
      <c r="C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</row>
    <row r="208" spans="2:52" s="2" customFormat="1" x14ac:dyDescent="0.25">
      <c r="B208" s="29"/>
      <c r="C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</row>
    <row r="209" spans="2:52" s="2" customFormat="1" x14ac:dyDescent="0.25">
      <c r="B209" s="29"/>
      <c r="C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</row>
    <row r="210" spans="2:52" s="2" customFormat="1" x14ac:dyDescent="0.25">
      <c r="B210" s="29"/>
      <c r="C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</row>
    <row r="211" spans="2:52" s="2" customFormat="1" x14ac:dyDescent="0.25">
      <c r="B211" s="29"/>
      <c r="C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</row>
    <row r="212" spans="2:52" s="2" customFormat="1" x14ac:dyDescent="0.25">
      <c r="B212" s="29"/>
      <c r="C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</row>
    <row r="213" spans="2:52" s="2" customFormat="1" x14ac:dyDescent="0.25">
      <c r="B213" s="29"/>
      <c r="C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</row>
    <row r="214" spans="2:52" s="2" customFormat="1" x14ac:dyDescent="0.25">
      <c r="B214" s="29"/>
      <c r="C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</row>
    <row r="215" spans="2:52" s="2" customFormat="1" x14ac:dyDescent="0.25">
      <c r="B215" s="29"/>
      <c r="C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</row>
    <row r="216" spans="2:52" s="2" customFormat="1" x14ac:dyDescent="0.25">
      <c r="B216" s="29"/>
      <c r="C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</row>
    <row r="217" spans="2:52" s="2" customFormat="1" x14ac:dyDescent="0.25">
      <c r="B217" s="29"/>
      <c r="C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</row>
    <row r="218" spans="2:52" s="2" customFormat="1" x14ac:dyDescent="0.25">
      <c r="B218" s="29"/>
      <c r="C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</row>
    <row r="219" spans="2:52" s="2" customFormat="1" x14ac:dyDescent="0.25">
      <c r="B219" s="29"/>
      <c r="C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</row>
    <row r="220" spans="2:52" s="2" customFormat="1" x14ac:dyDescent="0.25">
      <c r="B220" s="29"/>
      <c r="C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</row>
    <row r="221" spans="2:52" s="2" customFormat="1" x14ac:dyDescent="0.25">
      <c r="B221" s="29"/>
      <c r="C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</row>
    <row r="222" spans="2:52" s="2" customFormat="1" x14ac:dyDescent="0.25">
      <c r="B222" s="29"/>
      <c r="C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</row>
    <row r="223" spans="2:52" s="2" customFormat="1" x14ac:dyDescent="0.25">
      <c r="B223" s="29"/>
      <c r="C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</row>
    <row r="224" spans="2:52" s="2" customFormat="1" x14ac:dyDescent="0.25">
      <c r="B224" s="29"/>
      <c r="C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</row>
    <row r="225" spans="2:52" s="2" customFormat="1" x14ac:dyDescent="0.25">
      <c r="B225" s="29"/>
      <c r="C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</row>
    <row r="226" spans="2:52" s="2" customFormat="1" x14ac:dyDescent="0.25">
      <c r="B226" s="29"/>
      <c r="C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</row>
    <row r="227" spans="2:52" s="2" customFormat="1" x14ac:dyDescent="0.25">
      <c r="B227" s="29"/>
      <c r="C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</row>
    <row r="228" spans="2:52" s="2" customFormat="1" x14ac:dyDescent="0.25">
      <c r="B228" s="29"/>
      <c r="C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</row>
    <row r="229" spans="2:52" s="2" customFormat="1" x14ac:dyDescent="0.25">
      <c r="B229" s="29"/>
      <c r="C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</row>
    <row r="230" spans="2:52" s="2" customFormat="1" x14ac:dyDescent="0.25">
      <c r="B230" s="29"/>
      <c r="C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</row>
    <row r="231" spans="2:52" s="2" customFormat="1" x14ac:dyDescent="0.25">
      <c r="B231" s="29"/>
      <c r="C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</row>
    <row r="232" spans="2:52" s="2" customFormat="1" x14ac:dyDescent="0.25">
      <c r="B232" s="29"/>
      <c r="C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</row>
    <row r="233" spans="2:52" s="2" customFormat="1" x14ac:dyDescent="0.25">
      <c r="B233" s="29"/>
      <c r="C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</row>
    <row r="234" spans="2:52" s="2" customFormat="1" x14ac:dyDescent="0.25">
      <c r="B234" s="29"/>
      <c r="C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</row>
    <row r="235" spans="2:52" s="2" customFormat="1" x14ac:dyDescent="0.25">
      <c r="B235" s="29"/>
      <c r="C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</row>
    <row r="236" spans="2:52" s="2" customFormat="1" x14ac:dyDescent="0.25">
      <c r="B236" s="29"/>
      <c r="C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</row>
    <row r="237" spans="2:52" s="2" customFormat="1" x14ac:dyDescent="0.25">
      <c r="B237" s="29"/>
      <c r="C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</row>
    <row r="238" spans="2:52" s="2" customFormat="1" x14ac:dyDescent="0.25">
      <c r="B238" s="29"/>
      <c r="C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</row>
    <row r="239" spans="2:52" s="2" customFormat="1" x14ac:dyDescent="0.25">
      <c r="B239" s="29"/>
      <c r="C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</row>
    <row r="240" spans="2:52" s="2" customFormat="1" x14ac:dyDescent="0.25">
      <c r="B240" s="29"/>
      <c r="C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</row>
    <row r="241" spans="2:52" s="2" customFormat="1" x14ac:dyDescent="0.25">
      <c r="B241" s="29"/>
      <c r="C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</row>
    <row r="242" spans="2:52" s="2" customFormat="1" x14ac:dyDescent="0.25">
      <c r="B242" s="29"/>
      <c r="C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</row>
    <row r="243" spans="2:52" s="2" customFormat="1" x14ac:dyDescent="0.25">
      <c r="B243" s="29"/>
      <c r="C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</row>
    <row r="244" spans="2:52" s="2" customFormat="1" x14ac:dyDescent="0.25">
      <c r="B244" s="29"/>
      <c r="C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</row>
    <row r="245" spans="2:52" s="2" customFormat="1" x14ac:dyDescent="0.25">
      <c r="B245" s="29"/>
      <c r="C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</row>
    <row r="246" spans="2:52" s="2" customFormat="1" x14ac:dyDescent="0.25">
      <c r="B246" s="29"/>
      <c r="C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</row>
    <row r="247" spans="2:52" s="2" customFormat="1" x14ac:dyDescent="0.25">
      <c r="B247" s="29"/>
      <c r="C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</row>
    <row r="248" spans="2:52" s="2" customFormat="1" x14ac:dyDescent="0.25">
      <c r="B248" s="29"/>
      <c r="C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</row>
    <row r="249" spans="2:52" s="2" customFormat="1" x14ac:dyDescent="0.25">
      <c r="B249" s="29"/>
      <c r="C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</row>
    <row r="250" spans="2:52" s="2" customFormat="1" x14ac:dyDescent="0.25">
      <c r="B250" s="29"/>
      <c r="C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</row>
    <row r="251" spans="2:52" s="2" customFormat="1" x14ac:dyDescent="0.25">
      <c r="B251" s="29"/>
      <c r="C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</row>
    <row r="252" spans="2:52" s="2" customFormat="1" x14ac:dyDescent="0.25">
      <c r="B252" s="29"/>
      <c r="C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</row>
    <row r="253" spans="2:52" s="2" customFormat="1" x14ac:dyDescent="0.25">
      <c r="B253" s="29"/>
      <c r="C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</row>
    <row r="254" spans="2:52" s="2" customFormat="1" x14ac:dyDescent="0.25">
      <c r="B254" s="29"/>
      <c r="C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</row>
    <row r="255" spans="2:52" s="2" customFormat="1" x14ac:dyDescent="0.25">
      <c r="B255" s="29"/>
      <c r="C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</row>
    <row r="256" spans="2:52" s="2" customFormat="1" x14ac:dyDescent="0.25">
      <c r="B256" s="29"/>
      <c r="C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</row>
    <row r="257" spans="2:52" s="2" customFormat="1" x14ac:dyDescent="0.25">
      <c r="B257" s="29"/>
      <c r="C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</row>
    <row r="258" spans="2:52" s="2" customFormat="1" x14ac:dyDescent="0.25">
      <c r="B258" s="29"/>
      <c r="C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</row>
    <row r="259" spans="2:52" s="2" customFormat="1" x14ac:dyDescent="0.25">
      <c r="B259" s="29"/>
      <c r="C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</row>
    <row r="260" spans="2:52" s="2" customFormat="1" x14ac:dyDescent="0.25">
      <c r="B260" s="29"/>
      <c r="C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</row>
    <row r="261" spans="2:52" s="2" customFormat="1" x14ac:dyDescent="0.25">
      <c r="B261" s="29"/>
      <c r="C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</row>
    <row r="262" spans="2:52" s="2" customFormat="1" x14ac:dyDescent="0.25">
      <c r="B262" s="29"/>
      <c r="C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</row>
    <row r="263" spans="2:52" s="2" customFormat="1" x14ac:dyDescent="0.25">
      <c r="B263" s="29"/>
      <c r="C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</row>
    <row r="264" spans="2:52" s="2" customFormat="1" x14ac:dyDescent="0.25">
      <c r="B264" s="29"/>
      <c r="C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</row>
    <row r="265" spans="2:52" s="2" customFormat="1" x14ac:dyDescent="0.25">
      <c r="B265" s="29"/>
      <c r="C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</row>
    <row r="266" spans="2:52" s="2" customFormat="1" x14ac:dyDescent="0.25">
      <c r="B266" s="29"/>
      <c r="C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</row>
    <row r="267" spans="2:52" s="2" customFormat="1" x14ac:dyDescent="0.25">
      <c r="B267" s="29"/>
      <c r="C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</row>
    <row r="268" spans="2:52" s="2" customFormat="1" x14ac:dyDescent="0.25">
      <c r="B268" s="29"/>
      <c r="C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</row>
    <row r="269" spans="2:52" s="2" customFormat="1" x14ac:dyDescent="0.25">
      <c r="B269" s="29"/>
      <c r="C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</row>
    <row r="270" spans="2:52" s="2" customFormat="1" x14ac:dyDescent="0.25">
      <c r="B270" s="29"/>
      <c r="C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</row>
    <row r="271" spans="2:52" s="2" customFormat="1" x14ac:dyDescent="0.25">
      <c r="B271" s="29"/>
      <c r="C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</row>
    <row r="272" spans="2:52" s="2" customFormat="1" x14ac:dyDescent="0.25">
      <c r="B272" s="29"/>
      <c r="C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</row>
    <row r="273" spans="2:52" s="2" customFormat="1" x14ac:dyDescent="0.25">
      <c r="B273" s="29"/>
      <c r="C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</row>
    <row r="274" spans="2:52" s="2" customFormat="1" x14ac:dyDescent="0.25">
      <c r="B274" s="29"/>
      <c r="C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</row>
    <row r="275" spans="2:52" s="2" customFormat="1" x14ac:dyDescent="0.25">
      <c r="B275" s="29"/>
      <c r="C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</row>
    <row r="276" spans="2:52" s="2" customFormat="1" x14ac:dyDescent="0.25">
      <c r="B276" s="29"/>
      <c r="C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</row>
    <row r="277" spans="2:52" s="2" customFormat="1" x14ac:dyDescent="0.25">
      <c r="B277" s="29"/>
      <c r="C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</row>
    <row r="278" spans="2:52" s="2" customFormat="1" x14ac:dyDescent="0.25">
      <c r="B278" s="29"/>
      <c r="C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</row>
    <row r="279" spans="2:52" s="2" customFormat="1" x14ac:dyDescent="0.25">
      <c r="B279" s="29"/>
      <c r="C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</row>
    <row r="280" spans="2:52" s="2" customFormat="1" x14ac:dyDescent="0.25">
      <c r="B280" s="29"/>
      <c r="C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</row>
    <row r="281" spans="2:52" s="2" customFormat="1" x14ac:dyDescent="0.25">
      <c r="B281" s="29"/>
      <c r="C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</row>
    <row r="282" spans="2:52" s="2" customFormat="1" x14ac:dyDescent="0.25">
      <c r="B282" s="29"/>
      <c r="C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</row>
    <row r="283" spans="2:52" s="2" customFormat="1" x14ac:dyDescent="0.25">
      <c r="B283" s="29"/>
      <c r="C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</row>
    <row r="284" spans="2:52" s="2" customFormat="1" x14ac:dyDescent="0.25">
      <c r="B284" s="29"/>
      <c r="C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</row>
    <row r="285" spans="2:52" s="2" customFormat="1" x14ac:dyDescent="0.25">
      <c r="B285" s="29"/>
      <c r="C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</row>
    <row r="286" spans="2:52" s="2" customFormat="1" x14ac:dyDescent="0.25">
      <c r="B286" s="29"/>
      <c r="C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</row>
    <row r="287" spans="2:52" s="2" customFormat="1" x14ac:dyDescent="0.25">
      <c r="B287" s="29"/>
      <c r="C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</row>
    <row r="288" spans="2:52" s="2" customFormat="1" x14ac:dyDescent="0.25">
      <c r="B288" s="29"/>
      <c r="C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</row>
    <row r="289" spans="2:52" s="2" customFormat="1" x14ac:dyDescent="0.25">
      <c r="B289" s="29"/>
      <c r="C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</row>
    <row r="290" spans="2:52" s="2" customFormat="1" x14ac:dyDescent="0.25">
      <c r="B290" s="29"/>
      <c r="C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</row>
    <row r="291" spans="2:52" s="2" customFormat="1" x14ac:dyDescent="0.25">
      <c r="B291" s="29"/>
      <c r="C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</row>
    <row r="292" spans="2:52" s="2" customFormat="1" x14ac:dyDescent="0.25">
      <c r="B292" s="29"/>
      <c r="C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</row>
    <row r="293" spans="2:52" s="2" customFormat="1" x14ac:dyDescent="0.25">
      <c r="B293" s="29"/>
      <c r="C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</row>
    <row r="294" spans="2:52" s="2" customFormat="1" x14ac:dyDescent="0.25">
      <c r="B294" s="29"/>
      <c r="C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</row>
    <row r="295" spans="2:52" s="2" customFormat="1" x14ac:dyDescent="0.25">
      <c r="B295" s="29"/>
      <c r="C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</row>
    <row r="296" spans="2:52" s="2" customFormat="1" x14ac:dyDescent="0.25">
      <c r="B296" s="29"/>
      <c r="C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</row>
    <row r="297" spans="2:52" s="2" customFormat="1" x14ac:dyDescent="0.25">
      <c r="B297" s="29"/>
      <c r="C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</row>
    <row r="298" spans="2:52" s="2" customFormat="1" x14ac:dyDescent="0.25">
      <c r="B298" s="29"/>
      <c r="C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</row>
    <row r="299" spans="2:52" s="2" customFormat="1" x14ac:dyDescent="0.25">
      <c r="B299" s="29"/>
      <c r="C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</row>
  </sheetData>
  <mergeCells count="8">
    <mergeCell ref="C57:P57"/>
    <mergeCell ref="C58:P58"/>
    <mergeCell ref="C8:P8"/>
    <mergeCell ref="C9:P9"/>
    <mergeCell ref="C10:P10"/>
    <mergeCell ref="C12:P12"/>
    <mergeCell ref="C13:P13"/>
    <mergeCell ref="C14:P14"/>
  </mergeCells>
  <printOptions horizontalCentered="1"/>
  <pageMargins left="0.23" right="0.2" top="0.27" bottom="0.33" header="0.3" footer="0.3"/>
  <pageSetup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93B42-15F5-4D8B-8074-83C805076344}">
  <sheetPr>
    <pageSetUpPr fitToPage="1"/>
  </sheetPr>
  <dimension ref="A1:NQ335"/>
  <sheetViews>
    <sheetView showGridLines="0" tabSelected="1" topLeftCell="B1" zoomScale="84" zoomScaleNormal="84" workbookViewId="0">
      <selection activeCell="B1" sqref="B1"/>
    </sheetView>
  </sheetViews>
  <sheetFormatPr defaultColWidth="9.140625" defaultRowHeight="15" x14ac:dyDescent="0.25"/>
  <cols>
    <col min="1" max="1" width="10.140625" style="2" hidden="1" customWidth="1"/>
    <col min="2" max="2" width="3" style="29" customWidth="1"/>
    <col min="3" max="3" width="51.85546875" style="34" customWidth="1"/>
    <col min="4" max="4" width="17" style="2" customWidth="1"/>
    <col min="5" max="5" width="9.7109375" style="2" bestFit="1" customWidth="1"/>
    <col min="6" max="6" width="12.7109375" style="2" bestFit="1" customWidth="1"/>
    <col min="7" max="9" width="11.42578125" style="2" bestFit="1" customWidth="1"/>
    <col min="10" max="10" width="12.7109375" style="2" bestFit="1" customWidth="1"/>
    <col min="11" max="11" width="7.140625" style="2" bestFit="1" customWidth="1"/>
    <col min="12" max="12" width="11.42578125" style="2" bestFit="1" customWidth="1"/>
    <col min="13" max="13" width="8.140625" style="2" bestFit="1" customWidth="1"/>
    <col min="14" max="14" width="11" style="2" bestFit="1" customWidth="1"/>
    <col min="15" max="15" width="10.140625" style="2" bestFit="1" customWidth="1"/>
    <col min="16" max="16" width="15.5703125" style="2" bestFit="1" customWidth="1"/>
    <col min="17" max="16384" width="9.140625" style="34"/>
  </cols>
  <sheetData>
    <row r="1" spans="2:381" s="2" customFormat="1" x14ac:dyDescent="0.25">
      <c r="B1" s="1"/>
    </row>
    <row r="2" spans="2:381" s="2" customFormat="1" x14ac:dyDescent="0.25">
      <c r="B2" s="1"/>
    </row>
    <row r="3" spans="2:381" s="2" customFormat="1" x14ac:dyDescent="0.25">
      <c r="B3" s="1"/>
    </row>
    <row r="4" spans="2:381" s="2" customFormat="1" x14ac:dyDescent="0.25">
      <c r="B4" s="1"/>
    </row>
    <row r="5" spans="2:381" s="2" customFormat="1" x14ac:dyDescent="0.25">
      <c r="B5" s="1"/>
    </row>
    <row r="6" spans="2:381" s="2" customFormat="1" x14ac:dyDescent="0.25">
      <c r="B6" s="1"/>
    </row>
    <row r="7" spans="2:381" s="2" customFormat="1" x14ac:dyDescent="0.25">
      <c r="B7" s="1"/>
    </row>
    <row r="8" spans="2:381" s="2" customFormat="1" x14ac:dyDescent="0.25">
      <c r="B8" s="1"/>
      <c r="C8" s="67" t="s">
        <v>0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2:381" s="4" customFormat="1" x14ac:dyDescent="0.25">
      <c r="B9" s="3"/>
      <c r="C9" s="67" t="s">
        <v>1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2:381" s="4" customFormat="1" x14ac:dyDescent="0.25">
      <c r="B10" s="3"/>
      <c r="C10" s="67" t="s">
        <v>2</v>
      </c>
      <c r="D10" s="67"/>
      <c r="E10" s="67"/>
      <c r="F10" s="67" t="s">
        <v>2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spans="2:381" s="4" customFormat="1" ht="10.5" customHeight="1" x14ac:dyDescent="0.25">
      <c r="B11" s="3"/>
      <c r="C11" s="45"/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2:381" s="4" customFormat="1" x14ac:dyDescent="0.25">
      <c r="B12" s="5"/>
      <c r="C12" s="66" t="s">
        <v>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2:381" s="4" customFormat="1" x14ac:dyDescent="0.25">
      <c r="B13" s="3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381" s="4" customFormat="1" x14ac:dyDescent="0.25">
      <c r="B14" s="5"/>
      <c r="C14" s="68" t="s">
        <v>39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381" s="4" customFormat="1" ht="4.5" customHeight="1" x14ac:dyDescent="0.25">
      <c r="B15" s="8"/>
      <c r="D15" s="3">
        <v>2</v>
      </c>
      <c r="E15" s="3">
        <v>3</v>
      </c>
      <c r="F15" s="3">
        <v>4</v>
      </c>
      <c r="G15" s="3">
        <v>6</v>
      </c>
      <c r="H15" s="3">
        <v>7</v>
      </c>
      <c r="I15" s="3">
        <v>8</v>
      </c>
      <c r="J15" s="3">
        <v>10</v>
      </c>
      <c r="K15" s="3">
        <v>11</v>
      </c>
      <c r="L15" s="3">
        <v>12</v>
      </c>
      <c r="M15" s="3">
        <v>14</v>
      </c>
      <c r="N15" s="3">
        <v>15</v>
      </c>
      <c r="O15" s="3">
        <v>16</v>
      </c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8"/>
      <c r="IX15" s="48"/>
      <c r="IY15" s="48"/>
      <c r="IZ15" s="48"/>
      <c r="JA15" s="48"/>
      <c r="JB15" s="48"/>
      <c r="JC15" s="48"/>
      <c r="JD15" s="48"/>
      <c r="JE15" s="48"/>
      <c r="JF15" s="48"/>
      <c r="JG15" s="48"/>
      <c r="JH15" s="48"/>
      <c r="JI15" s="48"/>
      <c r="JJ15" s="48"/>
      <c r="JK15" s="48"/>
      <c r="JL15" s="48"/>
      <c r="JM15" s="48"/>
      <c r="JN15" s="48"/>
      <c r="JO15" s="48"/>
      <c r="JP15" s="48"/>
      <c r="JQ15" s="48"/>
      <c r="JR15" s="48"/>
      <c r="JS15" s="48"/>
      <c r="JT15" s="48"/>
      <c r="JU15" s="48"/>
      <c r="JV15" s="48"/>
      <c r="JW15" s="48"/>
      <c r="JX15" s="48"/>
      <c r="JY15" s="48"/>
      <c r="JZ15" s="48"/>
      <c r="KA15" s="48"/>
      <c r="KB15" s="48"/>
      <c r="KC15" s="48"/>
      <c r="KD15" s="48"/>
      <c r="KE15" s="48"/>
      <c r="KF15" s="48"/>
      <c r="KG15" s="48"/>
      <c r="KH15" s="48"/>
      <c r="KI15" s="48"/>
      <c r="KJ15" s="48"/>
      <c r="KK15" s="48"/>
      <c r="KL15" s="48"/>
      <c r="KM15" s="48"/>
      <c r="KN15" s="48"/>
      <c r="KO15" s="48"/>
      <c r="KP15" s="48"/>
      <c r="KQ15" s="48"/>
      <c r="KR15" s="48"/>
      <c r="KS15" s="48"/>
      <c r="KT15" s="48"/>
      <c r="KU15" s="48"/>
      <c r="KV15" s="48"/>
      <c r="KW15" s="48"/>
      <c r="KX15" s="48"/>
      <c r="KY15" s="48"/>
      <c r="KZ15" s="48"/>
      <c r="LA15" s="48"/>
      <c r="LB15" s="48"/>
      <c r="LC15" s="48"/>
      <c r="LD15" s="48"/>
      <c r="LE15" s="48"/>
      <c r="LF15" s="48"/>
      <c r="LG15" s="48"/>
      <c r="LH15" s="48"/>
      <c r="LI15" s="48"/>
      <c r="LJ15" s="48"/>
      <c r="LK15" s="48"/>
      <c r="LL15" s="48"/>
      <c r="LM15" s="48"/>
      <c r="LN15" s="48"/>
      <c r="LO15" s="48"/>
      <c r="LP15" s="48"/>
      <c r="LQ15" s="48"/>
      <c r="LR15" s="48"/>
      <c r="LS15" s="48"/>
      <c r="LT15" s="48"/>
      <c r="LU15" s="48"/>
      <c r="LV15" s="48"/>
      <c r="LW15" s="48"/>
      <c r="LX15" s="48"/>
      <c r="LY15" s="48"/>
      <c r="LZ15" s="48"/>
      <c r="MA15" s="48"/>
      <c r="MB15" s="48"/>
      <c r="MC15" s="48"/>
      <c r="MD15" s="48"/>
      <c r="ME15" s="48"/>
      <c r="MF15" s="48"/>
      <c r="MG15" s="48"/>
      <c r="MH15" s="48"/>
      <c r="MI15" s="48"/>
      <c r="MJ15" s="48"/>
      <c r="MK15" s="48"/>
      <c r="ML15" s="48"/>
      <c r="MM15" s="48"/>
      <c r="MN15" s="48"/>
      <c r="MO15" s="48"/>
      <c r="MP15" s="48"/>
      <c r="MQ15" s="48"/>
      <c r="MR15" s="48"/>
      <c r="MS15" s="48"/>
      <c r="MT15" s="48"/>
      <c r="MU15" s="48"/>
      <c r="MV15" s="48"/>
      <c r="MW15" s="48"/>
      <c r="MX15" s="48"/>
      <c r="MY15" s="48"/>
      <c r="MZ15" s="48"/>
      <c r="NA15" s="48"/>
      <c r="NB15" s="48"/>
      <c r="NC15" s="48"/>
      <c r="ND15" s="48"/>
      <c r="NE15" s="48"/>
      <c r="NF15" s="48"/>
      <c r="NG15" s="48"/>
      <c r="NH15" s="48"/>
      <c r="NI15" s="48"/>
      <c r="NJ15" s="48"/>
      <c r="NK15" s="48"/>
      <c r="NL15" s="48"/>
      <c r="NM15" s="48"/>
      <c r="NN15" s="48"/>
      <c r="NO15" s="48"/>
      <c r="NP15" s="48"/>
      <c r="NQ15" s="48"/>
    </row>
    <row r="16" spans="2:381" s="51" customFormat="1" ht="20.25" customHeight="1" x14ac:dyDescent="0.25">
      <c r="B16" s="29"/>
      <c r="C16" s="49"/>
      <c r="D16" s="11" t="s">
        <v>6</v>
      </c>
      <c r="E16" s="11" t="s">
        <v>7</v>
      </c>
      <c r="F16" s="11" t="s">
        <v>8</v>
      </c>
      <c r="G16" s="11" t="s">
        <v>9</v>
      </c>
      <c r="H16" s="11" t="s">
        <v>10</v>
      </c>
      <c r="I16" s="11" t="s">
        <v>11</v>
      </c>
      <c r="J16" s="11" t="s">
        <v>40</v>
      </c>
      <c r="K16" s="11" t="s">
        <v>13</v>
      </c>
      <c r="L16" s="11" t="s">
        <v>14</v>
      </c>
      <c r="M16" s="11" t="s">
        <v>15</v>
      </c>
      <c r="N16" s="11" t="s">
        <v>41</v>
      </c>
      <c r="O16" s="11" t="s">
        <v>17</v>
      </c>
      <c r="P16" s="12" t="s">
        <v>18</v>
      </c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  <c r="IV16" s="50"/>
      <c r="IW16" s="50"/>
      <c r="IX16" s="50"/>
      <c r="IY16" s="50"/>
      <c r="IZ16" s="50"/>
      <c r="JA16" s="50"/>
      <c r="JB16" s="50"/>
      <c r="JC16" s="50"/>
      <c r="JD16" s="50"/>
      <c r="JE16" s="50"/>
      <c r="JF16" s="50"/>
      <c r="JG16" s="50"/>
      <c r="JH16" s="50"/>
      <c r="JI16" s="50"/>
      <c r="JJ16" s="50"/>
      <c r="JK16" s="50"/>
      <c r="JL16" s="50"/>
      <c r="JM16" s="50"/>
      <c r="JN16" s="50"/>
      <c r="JO16" s="50"/>
      <c r="JP16" s="50"/>
      <c r="JQ16" s="50"/>
      <c r="JR16" s="50"/>
      <c r="JS16" s="50"/>
      <c r="JT16" s="50"/>
      <c r="JU16" s="50"/>
      <c r="JV16" s="50"/>
      <c r="JW16" s="50"/>
      <c r="JX16" s="50"/>
      <c r="JY16" s="50"/>
      <c r="JZ16" s="50"/>
      <c r="KA16" s="50"/>
      <c r="KB16" s="50"/>
      <c r="KC16" s="50"/>
      <c r="KD16" s="50"/>
      <c r="KE16" s="50"/>
      <c r="KF16" s="50"/>
      <c r="KG16" s="50"/>
      <c r="KH16" s="50"/>
      <c r="KI16" s="50"/>
      <c r="KJ16" s="50"/>
      <c r="KK16" s="50"/>
      <c r="KL16" s="50"/>
      <c r="KM16" s="50"/>
      <c r="KN16" s="50"/>
      <c r="KO16" s="50"/>
      <c r="KP16" s="50"/>
      <c r="KQ16" s="50"/>
      <c r="KR16" s="50"/>
      <c r="KS16" s="50"/>
      <c r="KT16" s="50"/>
      <c r="KU16" s="50"/>
      <c r="KV16" s="50"/>
      <c r="KW16" s="50"/>
      <c r="KX16" s="50"/>
      <c r="KY16" s="50"/>
      <c r="KZ16" s="50"/>
      <c r="LA16" s="50"/>
      <c r="LB16" s="50"/>
      <c r="LC16" s="50"/>
      <c r="LD16" s="50"/>
      <c r="LE16" s="50"/>
      <c r="LF16" s="50"/>
      <c r="LG16" s="50"/>
      <c r="LH16" s="50"/>
      <c r="LI16" s="50"/>
      <c r="LJ16" s="50"/>
      <c r="LK16" s="50"/>
      <c r="LL16" s="50"/>
      <c r="LM16" s="50"/>
      <c r="LN16" s="50"/>
      <c r="LO16" s="50"/>
      <c r="LP16" s="50"/>
      <c r="LQ16" s="50"/>
      <c r="LR16" s="50"/>
      <c r="LS16" s="50"/>
      <c r="LT16" s="50"/>
      <c r="LU16" s="50"/>
      <c r="LV16" s="50"/>
      <c r="LW16" s="50"/>
      <c r="LX16" s="50"/>
      <c r="LY16" s="50"/>
      <c r="LZ16" s="50"/>
      <c r="MA16" s="50"/>
      <c r="MB16" s="50"/>
      <c r="MC16" s="50"/>
      <c r="MD16" s="50"/>
      <c r="ME16" s="50"/>
      <c r="MF16" s="50"/>
      <c r="MG16" s="50"/>
      <c r="MH16" s="50"/>
      <c r="MI16" s="50"/>
      <c r="MJ16" s="50"/>
      <c r="MK16" s="50"/>
      <c r="ML16" s="50"/>
      <c r="MM16" s="50"/>
      <c r="MN16" s="50"/>
      <c r="MO16" s="50"/>
      <c r="MP16" s="50"/>
      <c r="MQ16" s="50"/>
      <c r="MR16" s="50"/>
      <c r="MS16" s="50"/>
      <c r="MT16" s="50"/>
      <c r="MU16" s="50"/>
      <c r="MV16" s="50"/>
      <c r="MW16" s="50"/>
      <c r="MX16" s="50"/>
      <c r="MY16" s="50"/>
      <c r="MZ16" s="50"/>
      <c r="NA16" s="50"/>
      <c r="NB16" s="50"/>
      <c r="NC16" s="50"/>
      <c r="ND16" s="50"/>
      <c r="NE16" s="50"/>
      <c r="NF16" s="50"/>
      <c r="NG16" s="50"/>
      <c r="NH16" s="50"/>
      <c r="NI16" s="50"/>
      <c r="NJ16" s="50"/>
      <c r="NK16" s="50"/>
      <c r="NL16" s="50"/>
      <c r="NM16" s="50"/>
      <c r="NN16" s="50"/>
      <c r="NO16" s="50"/>
      <c r="NP16" s="50"/>
      <c r="NQ16" s="50"/>
    </row>
    <row r="17" spans="1:381" s="52" customFormat="1" x14ac:dyDescent="0.25">
      <c r="A17" s="2"/>
      <c r="B17" s="1"/>
      <c r="C17" s="15" t="s">
        <v>18</v>
      </c>
      <c r="D17" s="16">
        <f>D18+D36</f>
        <v>2501115976.3499999</v>
      </c>
      <c r="E17" s="16">
        <f t="shared" ref="E17:O17" si="0">E18+E36</f>
        <v>991922.82000000007</v>
      </c>
      <c r="F17" s="16">
        <f t="shared" si="0"/>
        <v>36055567.994000003</v>
      </c>
      <c r="G17" s="16">
        <f t="shared" si="0"/>
        <v>1497181.625</v>
      </c>
      <c r="H17" s="16">
        <f t="shared" si="0"/>
        <v>2631834.0699999998</v>
      </c>
      <c r="I17" s="16">
        <f t="shared" si="0"/>
        <v>3482850.9899999998</v>
      </c>
      <c r="J17" s="16">
        <f t="shared" si="0"/>
        <v>237591597.59799999</v>
      </c>
      <c r="K17" s="16">
        <f t="shared" si="0"/>
        <v>0</v>
      </c>
      <c r="L17" s="16">
        <f t="shared" si="0"/>
        <v>0</v>
      </c>
      <c r="M17" s="16">
        <f t="shared" si="0"/>
        <v>0</v>
      </c>
      <c r="N17" s="16">
        <f t="shared" si="0"/>
        <v>0</v>
      </c>
      <c r="O17" s="16">
        <f t="shared" si="0"/>
        <v>0</v>
      </c>
      <c r="P17" s="16">
        <f t="shared" ref="P17" si="1">+P18+P36</f>
        <v>2783366931.447</v>
      </c>
      <c r="Q17" s="48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  <c r="JA17" s="48"/>
      <c r="JB17" s="48"/>
      <c r="JC17" s="48"/>
      <c r="JD17" s="48"/>
      <c r="JE17" s="48"/>
      <c r="JF17" s="48"/>
      <c r="JG17" s="48"/>
      <c r="JH17" s="48"/>
      <c r="JI17" s="48"/>
      <c r="JJ17" s="48"/>
      <c r="JK17" s="48"/>
      <c r="JL17" s="48"/>
      <c r="JM17" s="48"/>
      <c r="JN17" s="48"/>
      <c r="JO17" s="48"/>
      <c r="JP17" s="48"/>
      <c r="JQ17" s="48"/>
      <c r="JR17" s="48"/>
      <c r="JS17" s="48"/>
      <c r="JT17" s="48"/>
      <c r="JU17" s="48"/>
      <c r="JV17" s="48"/>
      <c r="JW17" s="48"/>
      <c r="JX17" s="48"/>
      <c r="JY17" s="48"/>
      <c r="JZ17" s="48"/>
      <c r="KA17" s="48"/>
      <c r="KB17" s="48"/>
      <c r="KC17" s="48"/>
      <c r="KD17" s="48"/>
      <c r="KE17" s="48"/>
      <c r="KF17" s="48"/>
      <c r="KG17" s="48"/>
      <c r="KH17" s="48"/>
      <c r="KI17" s="48"/>
      <c r="KJ17" s="48"/>
      <c r="KK17" s="48"/>
      <c r="KL17" s="48"/>
      <c r="KM17" s="48"/>
      <c r="KN17" s="48"/>
      <c r="KO17" s="48"/>
      <c r="KP17" s="48"/>
      <c r="KQ17" s="48"/>
      <c r="KR17" s="48"/>
      <c r="KS17" s="48"/>
      <c r="KT17" s="48"/>
      <c r="KU17" s="48"/>
      <c r="KV17" s="48"/>
      <c r="KW17" s="48"/>
      <c r="KX17" s="48"/>
      <c r="KY17" s="48"/>
      <c r="KZ17" s="48"/>
      <c r="LA17" s="48"/>
      <c r="LB17" s="48"/>
      <c r="LC17" s="48"/>
      <c r="LD17" s="48"/>
      <c r="LE17" s="48"/>
      <c r="LF17" s="48"/>
      <c r="LG17" s="48"/>
      <c r="LH17" s="48"/>
      <c r="LI17" s="48"/>
      <c r="LJ17" s="48"/>
      <c r="LK17" s="48"/>
      <c r="LL17" s="48"/>
      <c r="LM17" s="48"/>
      <c r="LN17" s="48"/>
      <c r="LO17" s="48"/>
      <c r="LP17" s="48"/>
      <c r="LQ17" s="48"/>
      <c r="LR17" s="48"/>
      <c r="LS17" s="48"/>
      <c r="LT17" s="48"/>
      <c r="LU17" s="48"/>
      <c r="LV17" s="48"/>
      <c r="LW17" s="48"/>
      <c r="LX17" s="48"/>
      <c r="LY17" s="48"/>
      <c r="LZ17" s="48"/>
      <c r="MA17" s="48"/>
      <c r="MB17" s="48"/>
      <c r="MC17" s="48"/>
      <c r="MD17" s="48"/>
      <c r="ME17" s="48"/>
      <c r="MF17" s="48"/>
      <c r="MG17" s="48"/>
      <c r="MH17" s="48"/>
      <c r="MI17" s="48"/>
      <c r="MJ17" s="48"/>
      <c r="MK17" s="48"/>
      <c r="ML17" s="48"/>
      <c r="MM17" s="48"/>
      <c r="MN17" s="48"/>
      <c r="MO17" s="48"/>
      <c r="MP17" s="48"/>
      <c r="MQ17" s="48"/>
      <c r="MR17" s="48"/>
      <c r="MS17" s="48"/>
      <c r="MT17" s="48"/>
      <c r="MU17" s="48"/>
      <c r="MV17" s="48"/>
      <c r="MW17" s="48"/>
      <c r="MX17" s="48"/>
      <c r="MY17" s="48"/>
      <c r="MZ17" s="48"/>
      <c r="NA17" s="48"/>
      <c r="NB17" s="48"/>
      <c r="NC17" s="48"/>
      <c r="ND17" s="48"/>
      <c r="NE17" s="48"/>
      <c r="NF17" s="48"/>
      <c r="NG17" s="48"/>
      <c r="NH17" s="48"/>
      <c r="NI17" s="48"/>
      <c r="NJ17" s="48"/>
      <c r="NK17" s="48"/>
      <c r="NL17" s="48"/>
      <c r="NM17" s="48"/>
      <c r="NN17" s="48"/>
      <c r="NO17" s="48"/>
      <c r="NP17" s="48"/>
      <c r="NQ17" s="48"/>
    </row>
    <row r="18" spans="1:381" s="53" customFormat="1" x14ac:dyDescent="0.25">
      <c r="A18" s="2"/>
      <c r="B18" s="1"/>
      <c r="C18" s="18" t="s">
        <v>19</v>
      </c>
      <c r="D18" s="19">
        <f>D20+D29+D33+D34</f>
        <v>1115976.3500000001</v>
      </c>
      <c r="E18" s="19">
        <f t="shared" ref="E18:O18" si="2">E20+E29+E33+E34</f>
        <v>991922.82000000007</v>
      </c>
      <c r="F18" s="19">
        <f t="shared" si="2"/>
        <v>7593744.4939999999</v>
      </c>
      <c r="G18" s="19">
        <f t="shared" si="2"/>
        <v>1497181.625</v>
      </c>
      <c r="H18" s="19">
        <f t="shared" si="2"/>
        <v>2631834.0699999998</v>
      </c>
      <c r="I18" s="19">
        <f t="shared" si="2"/>
        <v>3482850.9899999998</v>
      </c>
      <c r="J18" s="19">
        <f t="shared" si="2"/>
        <v>1511597.598</v>
      </c>
      <c r="K18" s="19">
        <f t="shared" si="2"/>
        <v>0</v>
      </c>
      <c r="L18" s="19">
        <f t="shared" si="2"/>
        <v>0</v>
      </c>
      <c r="M18" s="19">
        <f t="shared" si="2"/>
        <v>0</v>
      </c>
      <c r="N18" s="19">
        <f t="shared" si="2"/>
        <v>0</v>
      </c>
      <c r="O18" s="19">
        <f t="shared" si="2"/>
        <v>0</v>
      </c>
      <c r="P18" s="19">
        <f t="shared" ref="P18" si="3">+P20+P29+P33+P34</f>
        <v>18825107.946999997</v>
      </c>
      <c r="Q18" s="50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  <c r="IW18" s="50"/>
      <c r="IX18" s="50"/>
      <c r="IY18" s="50"/>
      <c r="IZ18" s="50"/>
      <c r="JA18" s="50"/>
      <c r="JB18" s="50"/>
      <c r="JC18" s="50"/>
      <c r="JD18" s="50"/>
      <c r="JE18" s="50"/>
      <c r="JF18" s="50"/>
      <c r="JG18" s="50"/>
      <c r="JH18" s="50"/>
      <c r="JI18" s="50"/>
      <c r="JJ18" s="50"/>
      <c r="JK18" s="50"/>
      <c r="JL18" s="50"/>
      <c r="JM18" s="50"/>
      <c r="JN18" s="50"/>
      <c r="JO18" s="50"/>
      <c r="JP18" s="50"/>
      <c r="JQ18" s="50"/>
      <c r="JR18" s="50"/>
      <c r="JS18" s="50"/>
      <c r="JT18" s="50"/>
      <c r="JU18" s="50"/>
      <c r="JV18" s="50"/>
      <c r="JW18" s="50"/>
      <c r="JX18" s="50"/>
      <c r="JY18" s="50"/>
      <c r="JZ18" s="50"/>
      <c r="KA18" s="50"/>
      <c r="KB18" s="50"/>
      <c r="KC18" s="50"/>
      <c r="KD18" s="50"/>
      <c r="KE18" s="50"/>
      <c r="KF18" s="50"/>
      <c r="KG18" s="50"/>
      <c r="KH18" s="50"/>
      <c r="KI18" s="50"/>
      <c r="KJ18" s="50"/>
      <c r="KK18" s="50"/>
      <c r="KL18" s="50"/>
      <c r="KM18" s="50"/>
      <c r="KN18" s="50"/>
      <c r="KO18" s="50"/>
      <c r="KP18" s="50"/>
      <c r="KQ18" s="50"/>
      <c r="KR18" s="50"/>
      <c r="KS18" s="50"/>
      <c r="KT18" s="50"/>
      <c r="KU18" s="50"/>
      <c r="KV18" s="50"/>
      <c r="KW18" s="50"/>
      <c r="KX18" s="50"/>
      <c r="KY18" s="50"/>
      <c r="KZ18" s="50"/>
      <c r="LA18" s="50"/>
      <c r="LB18" s="50"/>
      <c r="LC18" s="50"/>
      <c r="LD18" s="50"/>
      <c r="LE18" s="50"/>
      <c r="LF18" s="50"/>
      <c r="LG18" s="50"/>
      <c r="LH18" s="50"/>
      <c r="LI18" s="50"/>
      <c r="LJ18" s="50"/>
      <c r="LK18" s="50"/>
      <c r="LL18" s="50"/>
      <c r="LM18" s="50"/>
      <c r="LN18" s="50"/>
      <c r="LO18" s="50"/>
      <c r="LP18" s="50"/>
      <c r="LQ18" s="50"/>
      <c r="LR18" s="50"/>
      <c r="LS18" s="50"/>
      <c r="LT18" s="50"/>
      <c r="LU18" s="50"/>
      <c r="LV18" s="50"/>
      <c r="LW18" s="50"/>
      <c r="LX18" s="50"/>
      <c r="LY18" s="50"/>
      <c r="LZ18" s="50"/>
      <c r="MA18" s="50"/>
      <c r="MB18" s="50"/>
      <c r="MC18" s="50"/>
      <c r="MD18" s="50"/>
      <c r="ME18" s="50"/>
      <c r="MF18" s="50"/>
      <c r="MG18" s="50"/>
      <c r="MH18" s="50"/>
      <c r="MI18" s="50"/>
      <c r="MJ18" s="50"/>
      <c r="MK18" s="50"/>
      <c r="ML18" s="50"/>
      <c r="MM18" s="50"/>
      <c r="MN18" s="50"/>
      <c r="MO18" s="50"/>
      <c r="MP18" s="50"/>
      <c r="MQ18" s="50"/>
      <c r="MR18" s="50"/>
      <c r="MS18" s="50"/>
      <c r="MT18" s="50"/>
      <c r="MU18" s="50"/>
      <c r="MV18" s="50"/>
      <c r="MW18" s="50"/>
      <c r="MX18" s="50"/>
      <c r="MY18" s="50"/>
      <c r="MZ18" s="50"/>
      <c r="NA18" s="50"/>
      <c r="NB18" s="50"/>
      <c r="NC18" s="50"/>
      <c r="ND18" s="50"/>
      <c r="NE18" s="50"/>
      <c r="NF18" s="50"/>
      <c r="NG18" s="50"/>
      <c r="NH18" s="50"/>
      <c r="NI18" s="50"/>
      <c r="NJ18" s="50"/>
      <c r="NK18" s="50"/>
      <c r="NL18" s="50"/>
      <c r="NM18" s="50"/>
      <c r="NN18" s="50"/>
      <c r="NO18" s="50"/>
      <c r="NP18" s="50"/>
      <c r="NQ18" s="50"/>
    </row>
    <row r="19" spans="1:381" s="53" customFormat="1" x14ac:dyDescent="0.25">
      <c r="A19" s="2"/>
      <c r="B19" s="1"/>
      <c r="C19" s="20" t="s">
        <v>20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f t="shared" ref="P19:P53" si="4">SUM(D19:O19)</f>
        <v>0</v>
      </c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</row>
    <row r="20" spans="1:381" s="53" customFormat="1" x14ac:dyDescent="0.25">
      <c r="A20" s="2"/>
      <c r="B20" s="1"/>
      <c r="C20" s="22" t="s">
        <v>21</v>
      </c>
      <c r="D20" s="23">
        <f>SUM(D21:D27)</f>
        <v>1115976.3500000001</v>
      </c>
      <c r="E20" s="23">
        <f t="shared" ref="E20:O20" si="5">SUM(E21:E27)</f>
        <v>991922.82000000007</v>
      </c>
      <c r="F20" s="23">
        <f t="shared" si="5"/>
        <v>3727133.4499999997</v>
      </c>
      <c r="G20" s="23">
        <f t="shared" si="5"/>
        <v>1313678.1300000001</v>
      </c>
      <c r="H20" s="23">
        <f t="shared" si="5"/>
        <v>2631834.0699999998</v>
      </c>
      <c r="I20" s="23">
        <f t="shared" si="5"/>
        <v>3482850.9899999998</v>
      </c>
      <c r="J20" s="23">
        <f t="shared" si="5"/>
        <v>1475182.36</v>
      </c>
      <c r="K20" s="23">
        <f t="shared" si="5"/>
        <v>0</v>
      </c>
      <c r="L20" s="23">
        <f t="shared" si="5"/>
        <v>0</v>
      </c>
      <c r="M20" s="23">
        <f t="shared" si="5"/>
        <v>0</v>
      </c>
      <c r="N20" s="23">
        <f t="shared" si="5"/>
        <v>0</v>
      </c>
      <c r="O20" s="23">
        <f t="shared" si="5"/>
        <v>0</v>
      </c>
      <c r="P20" s="23">
        <f>SUM(P21:P27)</f>
        <v>14738578.169999998</v>
      </c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</row>
    <row r="21" spans="1:381" s="53" customFormat="1" x14ac:dyDescent="0.25">
      <c r="A21" s="2"/>
      <c r="B21" s="1"/>
      <c r="C21" s="25" t="s">
        <v>22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f>SUM(D21:O21)</f>
        <v>0</v>
      </c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</row>
    <row r="22" spans="1:381" s="53" customFormat="1" x14ac:dyDescent="0.25">
      <c r="A22" s="2"/>
      <c r="B22" s="1"/>
      <c r="C22" s="25" t="s">
        <v>23</v>
      </c>
      <c r="D22" s="26">
        <v>0</v>
      </c>
      <c r="E22" s="26">
        <v>0</v>
      </c>
      <c r="F22" s="26">
        <v>0</v>
      </c>
      <c r="G22" s="26">
        <v>0</v>
      </c>
      <c r="H22" s="26">
        <v>1650000</v>
      </c>
      <c r="I22" s="26">
        <v>824398.32</v>
      </c>
      <c r="J22" s="26">
        <v>0</v>
      </c>
      <c r="K22" s="28">
        <v>0</v>
      </c>
      <c r="L22" s="26">
        <v>0</v>
      </c>
      <c r="M22" s="26">
        <v>0</v>
      </c>
      <c r="N22" s="26">
        <v>0</v>
      </c>
      <c r="O22" s="26">
        <v>0</v>
      </c>
      <c r="P22" s="26">
        <f>SUM(D22:O22)</f>
        <v>2474398.3199999998</v>
      </c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</row>
    <row r="23" spans="1:381" s="53" customFormat="1" x14ac:dyDescent="0.25">
      <c r="A23" s="2"/>
      <c r="B23" s="1"/>
      <c r="C23" s="25" t="s">
        <v>24</v>
      </c>
      <c r="D23" s="26">
        <v>1115976.3500000001</v>
      </c>
      <c r="E23" s="26">
        <v>991922.82000000007</v>
      </c>
      <c r="F23" s="26">
        <v>2977133.4499999997</v>
      </c>
      <c r="G23" s="26">
        <v>1313678.1300000001</v>
      </c>
      <c r="H23" s="26">
        <v>981834.07</v>
      </c>
      <c r="I23" s="26">
        <v>2658452.67</v>
      </c>
      <c r="J23" s="26">
        <v>1475182.36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f>SUM(D23:O23)</f>
        <v>11514179.849999998</v>
      </c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</row>
    <row r="24" spans="1:381" s="53" customFormat="1" x14ac:dyDescent="0.25">
      <c r="A24" s="2"/>
      <c r="B24" s="1"/>
      <c r="C24" s="25" t="s">
        <v>25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f t="shared" ref="P24:P27" si="6">SUM(D24:O24)</f>
        <v>0</v>
      </c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</row>
    <row r="25" spans="1:381" s="53" customFormat="1" x14ac:dyDescent="0.25">
      <c r="A25" s="2"/>
      <c r="B25" s="1"/>
      <c r="C25" s="25" t="s">
        <v>26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f t="shared" si="6"/>
        <v>0</v>
      </c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</row>
    <row r="26" spans="1:381" s="54" customFormat="1" x14ac:dyDescent="0.25">
      <c r="A26" s="34"/>
      <c r="B26" s="29"/>
      <c r="C26" s="30" t="s">
        <v>27</v>
      </c>
      <c r="D26" s="26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f t="shared" si="6"/>
        <v>0</v>
      </c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</row>
    <row r="27" spans="1:381" s="53" customFormat="1" x14ac:dyDescent="0.25">
      <c r="A27" s="2"/>
      <c r="B27" s="1"/>
      <c r="C27" s="25" t="s">
        <v>28</v>
      </c>
      <c r="D27" s="26">
        <v>0</v>
      </c>
      <c r="E27" s="26">
        <v>0</v>
      </c>
      <c r="F27" s="26">
        <v>750000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f t="shared" si="6"/>
        <v>750000</v>
      </c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</row>
    <row r="28" spans="1:381" s="53" customFormat="1" ht="9.75" customHeight="1" x14ac:dyDescent="0.25">
      <c r="A28" s="2"/>
      <c r="B28" s="1"/>
      <c r="C28" s="2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6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</row>
    <row r="29" spans="1:381" s="53" customFormat="1" x14ac:dyDescent="0.25">
      <c r="A29" s="2"/>
      <c r="B29" s="1"/>
      <c r="C29" s="22" t="s">
        <v>29</v>
      </c>
      <c r="D29" s="23">
        <f>SUM(D30:D31)</f>
        <v>0</v>
      </c>
      <c r="E29" s="23">
        <f t="shared" ref="E29:O29" si="7">SUM(E30:E31)</f>
        <v>0</v>
      </c>
      <c r="F29" s="23">
        <f t="shared" si="7"/>
        <v>3866611.0440000002</v>
      </c>
      <c r="G29" s="23">
        <f t="shared" si="7"/>
        <v>183503.495</v>
      </c>
      <c r="H29" s="23">
        <f t="shared" si="7"/>
        <v>0</v>
      </c>
      <c r="I29" s="23">
        <f t="shared" si="7"/>
        <v>0</v>
      </c>
      <c r="J29" s="23">
        <f t="shared" si="7"/>
        <v>36415.237999999998</v>
      </c>
      <c r="K29" s="23">
        <f t="shared" si="7"/>
        <v>0</v>
      </c>
      <c r="L29" s="23">
        <f t="shared" si="7"/>
        <v>0</v>
      </c>
      <c r="M29" s="23">
        <f t="shared" si="7"/>
        <v>0</v>
      </c>
      <c r="N29" s="23">
        <f t="shared" si="7"/>
        <v>0</v>
      </c>
      <c r="O29" s="23">
        <f t="shared" si="7"/>
        <v>0</v>
      </c>
      <c r="P29" s="23">
        <f>+P30+P31</f>
        <v>4086529.7770000002</v>
      </c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</row>
    <row r="30" spans="1:381" s="53" customFormat="1" x14ac:dyDescent="0.25">
      <c r="A30" s="2"/>
      <c r="B30" s="1"/>
      <c r="C30" s="25" t="s">
        <v>30</v>
      </c>
      <c r="D30" s="23">
        <v>0</v>
      </c>
      <c r="E30" s="23">
        <v>0</v>
      </c>
      <c r="F30" s="26">
        <v>3866611.0440000002</v>
      </c>
      <c r="G30" s="26">
        <v>183503.495</v>
      </c>
      <c r="H30" s="26">
        <v>0</v>
      </c>
      <c r="I30" s="26">
        <v>0</v>
      </c>
      <c r="J30" s="26">
        <v>36415.237999999998</v>
      </c>
      <c r="K30" s="23">
        <v>0</v>
      </c>
      <c r="L30" s="23">
        <v>0</v>
      </c>
      <c r="M30" s="23">
        <v>0</v>
      </c>
      <c r="N30" s="26">
        <v>0</v>
      </c>
      <c r="O30" s="26">
        <v>0</v>
      </c>
      <c r="P30" s="26">
        <f>SUM(D30:O30)</f>
        <v>4086529.7770000002</v>
      </c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</row>
    <row r="31" spans="1:381" s="53" customFormat="1" x14ac:dyDescent="0.25">
      <c r="A31" s="2"/>
      <c r="B31" s="1"/>
      <c r="C31" s="25" t="s">
        <v>31</v>
      </c>
      <c r="D31" s="26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6">
        <v>0</v>
      </c>
      <c r="K31" s="26">
        <v>0</v>
      </c>
      <c r="L31" s="23">
        <v>0</v>
      </c>
      <c r="M31" s="23">
        <v>0</v>
      </c>
      <c r="N31" s="23">
        <v>0</v>
      </c>
      <c r="O31" s="23">
        <v>0</v>
      </c>
      <c r="P31" s="26">
        <f t="shared" si="4"/>
        <v>0</v>
      </c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</row>
    <row r="32" spans="1:381" s="53" customFormat="1" ht="6" customHeight="1" x14ac:dyDescent="0.25">
      <c r="A32" s="2"/>
      <c r="B32" s="1"/>
      <c r="C32" s="2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6">
        <f t="shared" si="4"/>
        <v>0</v>
      </c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</row>
    <row r="33" spans="1:30" s="53" customFormat="1" x14ac:dyDescent="0.25">
      <c r="A33" s="2"/>
      <c r="B33" s="1"/>
      <c r="C33" s="22" t="s">
        <v>32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6">
        <f>SUM(D33:O33)</f>
        <v>0</v>
      </c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</row>
    <row r="34" spans="1:30" s="53" customFormat="1" x14ac:dyDescent="0.25">
      <c r="A34" s="2"/>
      <c r="B34" s="1"/>
      <c r="C34" s="22" t="s">
        <v>33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6">
        <f t="shared" si="4"/>
        <v>0</v>
      </c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</row>
    <row r="35" spans="1:30" s="53" customFormat="1" x14ac:dyDescent="0.25">
      <c r="A35" s="2"/>
      <c r="B35" s="1"/>
      <c r="C35" s="3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6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</row>
    <row r="36" spans="1:30" s="53" customFormat="1" x14ac:dyDescent="0.25">
      <c r="A36" s="2"/>
      <c r="B36" s="1"/>
      <c r="C36" s="36" t="s">
        <v>34</v>
      </c>
      <c r="D36" s="37">
        <f>D38+D47+D51+D52</f>
        <v>2500000000</v>
      </c>
      <c r="E36" s="37">
        <f t="shared" ref="E36:O36" si="8">E38+E47+E51+E52</f>
        <v>0</v>
      </c>
      <c r="F36" s="37">
        <f t="shared" si="8"/>
        <v>28461823.5</v>
      </c>
      <c r="G36" s="37">
        <f t="shared" si="8"/>
        <v>0</v>
      </c>
      <c r="H36" s="37">
        <f t="shared" si="8"/>
        <v>0</v>
      </c>
      <c r="I36" s="37">
        <f t="shared" si="8"/>
        <v>0</v>
      </c>
      <c r="J36" s="37">
        <f t="shared" si="8"/>
        <v>236080000</v>
      </c>
      <c r="K36" s="37">
        <f t="shared" si="8"/>
        <v>0</v>
      </c>
      <c r="L36" s="37">
        <f t="shared" si="8"/>
        <v>0</v>
      </c>
      <c r="M36" s="37">
        <f t="shared" si="8"/>
        <v>0</v>
      </c>
      <c r="N36" s="37">
        <f t="shared" si="8"/>
        <v>0</v>
      </c>
      <c r="O36" s="37">
        <f t="shared" si="8"/>
        <v>0</v>
      </c>
      <c r="P36" s="37">
        <f t="shared" ref="P36" si="9">+P38+P47+P51+P52</f>
        <v>2764541823.5</v>
      </c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</row>
    <row r="37" spans="1:30" s="53" customFormat="1" x14ac:dyDescent="0.25">
      <c r="A37" s="2"/>
      <c r="B37" s="1"/>
      <c r="C37" s="38" t="s">
        <v>35</v>
      </c>
      <c r="D37" s="39">
        <v>2062500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f t="shared" si="4"/>
        <v>2062500</v>
      </c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</row>
    <row r="38" spans="1:30" s="53" customFormat="1" x14ac:dyDescent="0.25">
      <c r="A38" s="2"/>
      <c r="B38" s="1"/>
      <c r="C38" s="22" t="str">
        <f>C20</f>
        <v>Organismos Multilaterales</v>
      </c>
      <c r="D38" s="23">
        <f>SUM(D39:D45)</f>
        <v>0</v>
      </c>
      <c r="E38" s="23">
        <f t="shared" ref="E38:O38" si="10">SUM(E39:E45)</f>
        <v>0</v>
      </c>
      <c r="F38" s="23">
        <f t="shared" si="10"/>
        <v>28461823.5</v>
      </c>
      <c r="G38" s="23">
        <f t="shared" si="10"/>
        <v>0</v>
      </c>
      <c r="H38" s="23">
        <f t="shared" si="10"/>
        <v>0</v>
      </c>
      <c r="I38" s="23">
        <f t="shared" si="10"/>
        <v>0</v>
      </c>
      <c r="J38" s="23">
        <f t="shared" si="10"/>
        <v>0</v>
      </c>
      <c r="K38" s="23">
        <f t="shared" si="10"/>
        <v>0</v>
      </c>
      <c r="L38" s="23">
        <f t="shared" si="10"/>
        <v>0</v>
      </c>
      <c r="M38" s="23">
        <f t="shared" si="10"/>
        <v>0</v>
      </c>
      <c r="N38" s="23">
        <f t="shared" si="10"/>
        <v>0</v>
      </c>
      <c r="O38" s="23">
        <f t="shared" si="10"/>
        <v>0</v>
      </c>
      <c r="P38" s="31">
        <f>SUM(P39:P45)</f>
        <v>28461823.5</v>
      </c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</row>
    <row r="39" spans="1:30" s="53" customFormat="1" x14ac:dyDescent="0.25">
      <c r="A39" s="2"/>
      <c r="B39" s="1"/>
      <c r="C39" s="25" t="s">
        <v>22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3">
        <f t="shared" si="4"/>
        <v>0</v>
      </c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</row>
    <row r="40" spans="1:30" s="53" customFormat="1" x14ac:dyDescent="0.25">
      <c r="A40" s="2"/>
      <c r="B40" s="1"/>
      <c r="C40" s="25" t="s">
        <v>23</v>
      </c>
      <c r="D40" s="26">
        <v>0</v>
      </c>
      <c r="E40" s="26">
        <v>0</v>
      </c>
      <c r="F40" s="26">
        <v>28461823.5</v>
      </c>
      <c r="G40" s="26">
        <v>0</v>
      </c>
      <c r="H40" s="26">
        <v>0</v>
      </c>
      <c r="I40" s="26">
        <v>0</v>
      </c>
      <c r="J40" s="26">
        <v>0</v>
      </c>
      <c r="K40" s="28">
        <v>0</v>
      </c>
      <c r="L40" s="26">
        <v>0</v>
      </c>
      <c r="M40" s="26">
        <v>0</v>
      </c>
      <c r="N40" s="26">
        <v>0</v>
      </c>
      <c r="O40" s="26">
        <v>0</v>
      </c>
      <c r="P40" s="26">
        <f t="shared" si="4"/>
        <v>28461823.5</v>
      </c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</row>
    <row r="41" spans="1:30" s="53" customFormat="1" x14ac:dyDescent="0.25">
      <c r="A41" s="2"/>
      <c r="B41" s="1"/>
      <c r="C41" s="25" t="s">
        <v>24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f t="shared" si="4"/>
        <v>0</v>
      </c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</row>
    <row r="42" spans="1:30" s="53" customFormat="1" x14ac:dyDescent="0.25">
      <c r="A42" s="2"/>
      <c r="B42" s="1"/>
      <c r="C42" s="25" t="s">
        <v>25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f t="shared" si="4"/>
        <v>0</v>
      </c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</row>
    <row r="43" spans="1:30" s="53" customFormat="1" x14ac:dyDescent="0.25">
      <c r="A43" s="2"/>
      <c r="B43" s="1"/>
      <c r="C43" s="25" t="s">
        <v>26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f t="shared" si="4"/>
        <v>0</v>
      </c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</row>
    <row r="44" spans="1:30" s="53" customFormat="1" x14ac:dyDescent="0.25">
      <c r="A44" s="2"/>
      <c r="B44" s="1"/>
      <c r="C44" s="25" t="s">
        <v>27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f t="shared" si="4"/>
        <v>0</v>
      </c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</row>
    <row r="45" spans="1:30" s="53" customFormat="1" x14ac:dyDescent="0.25">
      <c r="A45" s="2"/>
      <c r="B45" s="1"/>
      <c r="C45" s="25" t="s">
        <v>28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3">
        <f t="shared" si="4"/>
        <v>0</v>
      </c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</row>
    <row r="46" spans="1:30" s="53" customFormat="1" ht="6" customHeight="1" x14ac:dyDescent="0.25">
      <c r="A46" s="2"/>
      <c r="B46" s="1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</row>
    <row r="47" spans="1:30" s="53" customFormat="1" x14ac:dyDescent="0.25">
      <c r="A47" s="2"/>
      <c r="B47" s="1"/>
      <c r="C47" s="22" t="str">
        <f>C29</f>
        <v>Organismos Bilaterales</v>
      </c>
      <c r="D47" s="23">
        <f>SUM(D48:D49)</f>
        <v>0</v>
      </c>
      <c r="E47" s="23">
        <f t="shared" ref="E47:O47" si="11">SUM(E48:E49)</f>
        <v>0</v>
      </c>
      <c r="F47" s="23">
        <f t="shared" si="11"/>
        <v>0</v>
      </c>
      <c r="G47" s="23">
        <f t="shared" si="11"/>
        <v>0</v>
      </c>
      <c r="H47" s="23">
        <f t="shared" si="11"/>
        <v>0</v>
      </c>
      <c r="I47" s="23">
        <f t="shared" si="11"/>
        <v>0</v>
      </c>
      <c r="J47" s="23">
        <f t="shared" si="11"/>
        <v>236080000</v>
      </c>
      <c r="K47" s="23">
        <f t="shared" si="11"/>
        <v>0</v>
      </c>
      <c r="L47" s="23">
        <f t="shared" si="11"/>
        <v>0</v>
      </c>
      <c r="M47" s="23">
        <f t="shared" si="11"/>
        <v>0</v>
      </c>
      <c r="N47" s="23">
        <f t="shared" si="11"/>
        <v>0</v>
      </c>
      <c r="O47" s="23">
        <f t="shared" si="11"/>
        <v>0</v>
      </c>
      <c r="P47" s="23">
        <f t="shared" ref="P47" si="12">+P48+P49</f>
        <v>236080000</v>
      </c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</row>
    <row r="48" spans="1:30" s="53" customFormat="1" x14ac:dyDescent="0.25">
      <c r="A48" s="2"/>
      <c r="B48" s="1"/>
      <c r="C48" s="25" t="s">
        <v>30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236080000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f t="shared" si="4"/>
        <v>236080000</v>
      </c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</row>
    <row r="49" spans="1:30" s="53" customFormat="1" x14ac:dyDescent="0.25">
      <c r="A49" s="2"/>
      <c r="B49" s="1"/>
      <c r="C49" s="25" t="s">
        <v>31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f t="shared" si="4"/>
        <v>0</v>
      </c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</row>
    <row r="50" spans="1:30" s="53" customFormat="1" ht="6.75" customHeight="1" x14ac:dyDescent="0.25">
      <c r="A50" s="2"/>
      <c r="B50" s="1"/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3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</row>
    <row r="51" spans="1:30" s="53" customFormat="1" x14ac:dyDescent="0.25">
      <c r="A51" s="2"/>
      <c r="B51" s="1"/>
      <c r="C51" s="22" t="str">
        <f>C33</f>
        <v>Banca Comercial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3">
        <f>SUM(D51:O51)</f>
        <v>0</v>
      </c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</row>
    <row r="52" spans="1:30" s="53" customFormat="1" x14ac:dyDescent="0.25">
      <c r="A52" s="2"/>
      <c r="B52" s="1"/>
      <c r="C52" s="22" t="str">
        <f>C34</f>
        <v>Bonos Globales</v>
      </c>
      <c r="D52" s="26">
        <v>2500000000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3">
        <f t="shared" si="4"/>
        <v>2500000000</v>
      </c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</row>
    <row r="53" spans="1:30" s="53" customFormat="1" ht="3.75" customHeight="1" thickBot="1" x14ac:dyDescent="0.3">
      <c r="A53" s="2"/>
      <c r="B53" s="1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7">
        <f t="shared" si="4"/>
        <v>0</v>
      </c>
    </row>
    <row r="54" spans="1:30" s="53" customFormat="1" ht="15.75" thickTop="1" x14ac:dyDescent="0.25">
      <c r="A54" s="2"/>
      <c r="B54" s="1"/>
      <c r="C54" s="58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60"/>
    </row>
    <row r="55" spans="1:30" s="53" customFormat="1" x14ac:dyDescent="0.25">
      <c r="A55" s="2"/>
      <c r="B55" s="1"/>
      <c r="C55" s="42" t="s">
        <v>36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2"/>
    </row>
    <row r="56" spans="1:30" s="2" customFormat="1" ht="15.75" customHeight="1" x14ac:dyDescent="0.25">
      <c r="B56" s="45"/>
      <c r="C56" s="65" t="s">
        <v>37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</row>
    <row r="57" spans="1:30" s="2" customFormat="1" ht="15" customHeight="1" x14ac:dyDescent="0.25">
      <c r="B57" s="45"/>
      <c r="C57" s="65" t="s">
        <v>38</v>
      </c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spans="1:30" s="2" customFormat="1" x14ac:dyDescent="0.25">
      <c r="B58" s="47"/>
      <c r="C58" s="44"/>
      <c r="D58" s="44"/>
      <c r="E58" s="44"/>
      <c r="F58" s="44"/>
      <c r="G58" s="44"/>
      <c r="H58" s="44"/>
      <c r="I58" s="43"/>
      <c r="J58" s="44"/>
      <c r="K58" s="44"/>
      <c r="L58" s="44"/>
      <c r="M58" s="44"/>
      <c r="N58" s="44"/>
      <c r="O58" s="44"/>
      <c r="P58" s="44"/>
    </row>
    <row r="59" spans="1:30" s="2" customFormat="1" x14ac:dyDescent="0.25">
      <c r="B59" s="45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</row>
    <row r="60" spans="1:30" s="2" customFormat="1" x14ac:dyDescent="0.25">
      <c r="B60" s="45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30" s="2" customFormat="1" x14ac:dyDescent="0.25">
      <c r="B61" s="45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30" s="2" customFormat="1" x14ac:dyDescent="0.25">
      <c r="B62" s="45"/>
      <c r="C62" s="17"/>
      <c r="E62" s="17"/>
      <c r="P62" s="17"/>
    </row>
    <row r="63" spans="1:30" s="2" customFormat="1" x14ac:dyDescent="0.25">
      <c r="B63" s="1"/>
      <c r="C63" s="63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30" s="2" customFormat="1" x14ac:dyDescent="0.25">
      <c r="B64" s="1"/>
      <c r="C64" s="17"/>
      <c r="E64" s="17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17"/>
    </row>
    <row r="65" spans="2:16" s="2" customFormat="1" x14ac:dyDescent="0.25">
      <c r="B65" s="1"/>
      <c r="C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2:16" s="2" customFormat="1" x14ac:dyDescent="0.25">
      <c r="B66" s="1"/>
      <c r="C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2:16" s="2" customFormat="1" x14ac:dyDescent="0.25">
      <c r="B67" s="1"/>
      <c r="C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2:16" s="2" customFormat="1" x14ac:dyDescent="0.25">
      <c r="B68" s="1"/>
      <c r="C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2:16" s="2" customFormat="1" x14ac:dyDescent="0.25">
      <c r="B69" s="1"/>
      <c r="C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2:16" s="2" customFormat="1" x14ac:dyDescent="0.25">
      <c r="B70" s="1"/>
      <c r="C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2:16" s="2" customFormat="1" x14ac:dyDescent="0.25">
      <c r="B71" s="1"/>
      <c r="C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2:16" s="2" customFormat="1" x14ac:dyDescent="0.25">
      <c r="B72" s="1"/>
      <c r="C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2:16" s="2" customFormat="1" x14ac:dyDescent="0.25">
      <c r="B73" s="1"/>
      <c r="C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2:16" s="2" customFormat="1" x14ac:dyDescent="0.25">
      <c r="B74" s="1"/>
      <c r="C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2:16" s="2" customFormat="1" x14ac:dyDescent="0.25">
      <c r="B75" s="1"/>
      <c r="C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2:16" s="2" customFormat="1" x14ac:dyDescent="0.25">
      <c r="B76" s="1"/>
      <c r="C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2:16" s="2" customFormat="1" x14ac:dyDescent="0.25">
      <c r="B77" s="1"/>
      <c r="C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2:16" s="2" customFormat="1" x14ac:dyDescent="0.25">
      <c r="B78" s="1"/>
      <c r="C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2:16" s="2" customFormat="1" x14ac:dyDescent="0.25">
      <c r="B79" s="1"/>
      <c r="C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2:16" s="2" customFormat="1" x14ac:dyDescent="0.25">
      <c r="B80" s="1"/>
      <c r="C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2:16" s="2" customFormat="1" x14ac:dyDescent="0.25">
      <c r="B81" s="1"/>
      <c r="C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2:16" s="2" customFormat="1" x14ac:dyDescent="0.25">
      <c r="B82" s="1"/>
      <c r="C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2:16" s="2" customFormat="1" x14ac:dyDescent="0.25">
      <c r="B83" s="1"/>
      <c r="C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2:16" s="2" customFormat="1" x14ac:dyDescent="0.25">
      <c r="B84" s="1"/>
      <c r="C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2:16" s="2" customFormat="1" x14ac:dyDescent="0.25">
      <c r="B85" s="1"/>
      <c r="C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2:16" s="2" customFormat="1" x14ac:dyDescent="0.25">
      <c r="B86" s="1"/>
      <c r="C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2:16" s="2" customFormat="1" x14ac:dyDescent="0.25">
      <c r="B87" s="1"/>
      <c r="C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2:16" s="2" customFormat="1" x14ac:dyDescent="0.25">
      <c r="B88" s="1"/>
      <c r="C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2:16" s="2" customFormat="1" x14ac:dyDescent="0.25">
      <c r="B89" s="1"/>
      <c r="C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2:16" s="2" customFormat="1" x14ac:dyDescent="0.25">
      <c r="B90" s="1"/>
      <c r="C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2:16" s="2" customFormat="1" x14ac:dyDescent="0.25">
      <c r="B91" s="1"/>
    </row>
    <row r="92" spans="2:16" s="2" customFormat="1" x14ac:dyDescent="0.25">
      <c r="B92" s="1"/>
    </row>
    <row r="93" spans="2:16" s="2" customFormat="1" x14ac:dyDescent="0.25">
      <c r="B93" s="1"/>
    </row>
    <row r="94" spans="2:16" s="2" customFormat="1" x14ac:dyDescent="0.25">
      <c r="B94" s="1"/>
    </row>
    <row r="95" spans="2:16" s="2" customFormat="1" x14ac:dyDescent="0.25">
      <c r="B95" s="1"/>
    </row>
    <row r="96" spans="2:16" s="2" customFormat="1" x14ac:dyDescent="0.25">
      <c r="B96" s="1"/>
    </row>
    <row r="97" spans="2:19" s="2" customFormat="1" x14ac:dyDescent="0.25">
      <c r="B97" s="1"/>
    </row>
    <row r="98" spans="2:19" s="2" customFormat="1" x14ac:dyDescent="0.25">
      <c r="B98" s="1"/>
    </row>
    <row r="99" spans="2:19" s="2" customFormat="1" x14ac:dyDescent="0.25">
      <c r="B99" s="1"/>
    </row>
    <row r="100" spans="2:19" s="2" customFormat="1" x14ac:dyDescent="0.25">
      <c r="B100" s="1"/>
    </row>
    <row r="101" spans="2:19" s="2" customFormat="1" x14ac:dyDescent="0.25">
      <c r="B101" s="1"/>
    </row>
    <row r="102" spans="2:19" s="2" customFormat="1" x14ac:dyDescent="0.25">
      <c r="B102" s="1"/>
    </row>
    <row r="103" spans="2:19" s="2" customFormat="1" x14ac:dyDescent="0.25">
      <c r="B103" s="1"/>
    </row>
    <row r="104" spans="2:19" s="2" customFormat="1" x14ac:dyDescent="0.25">
      <c r="B104" s="1"/>
    </row>
    <row r="105" spans="2:19" s="2" customFormat="1" x14ac:dyDescent="0.25">
      <c r="B105" s="1"/>
    </row>
    <row r="106" spans="2:19" s="2" customFormat="1" x14ac:dyDescent="0.25">
      <c r="B106" s="1"/>
    </row>
    <row r="107" spans="2:19" s="2" customFormat="1" x14ac:dyDescent="0.25">
      <c r="B107" s="1"/>
    </row>
    <row r="108" spans="2:19" s="2" customFormat="1" x14ac:dyDescent="0.25">
      <c r="B108" s="1"/>
    </row>
    <row r="109" spans="2:19" s="2" customFormat="1" x14ac:dyDescent="0.25">
      <c r="B109" s="1"/>
    </row>
    <row r="110" spans="2:19" s="2" customFormat="1" x14ac:dyDescent="0.25">
      <c r="B110" s="29"/>
      <c r="Q110" s="34"/>
      <c r="R110" s="34"/>
      <c r="S110" s="34"/>
    </row>
    <row r="111" spans="2:19" s="2" customFormat="1" x14ac:dyDescent="0.25">
      <c r="B111" s="29"/>
      <c r="C111" s="34"/>
      <c r="Q111" s="34"/>
      <c r="R111" s="34"/>
      <c r="S111" s="34"/>
    </row>
    <row r="112" spans="2:19" s="2" customFormat="1" x14ac:dyDescent="0.25">
      <c r="B112" s="29"/>
      <c r="C112" s="34"/>
      <c r="Q112" s="34"/>
      <c r="R112" s="34"/>
      <c r="S112" s="34"/>
    </row>
    <row r="113" spans="2:19" s="2" customFormat="1" x14ac:dyDescent="0.25">
      <c r="B113" s="29"/>
      <c r="C113" s="34"/>
      <c r="Q113" s="34"/>
      <c r="R113" s="34"/>
      <c r="S113" s="34"/>
    </row>
    <row r="114" spans="2:19" s="2" customFormat="1" x14ac:dyDescent="0.25">
      <c r="B114" s="29"/>
      <c r="C114" s="34"/>
      <c r="Q114" s="34"/>
      <c r="R114" s="34"/>
      <c r="S114" s="34"/>
    </row>
    <row r="115" spans="2:19" s="2" customFormat="1" x14ac:dyDescent="0.25">
      <c r="B115" s="29"/>
      <c r="C115" s="34"/>
      <c r="Q115" s="34"/>
      <c r="R115" s="34"/>
      <c r="S115" s="34"/>
    </row>
    <row r="116" spans="2:19" s="2" customFormat="1" x14ac:dyDescent="0.25">
      <c r="B116" s="29"/>
      <c r="C116" s="34"/>
      <c r="Q116" s="34"/>
      <c r="R116" s="34"/>
      <c r="S116" s="34"/>
    </row>
    <row r="117" spans="2:19" s="2" customFormat="1" x14ac:dyDescent="0.25">
      <c r="B117" s="29"/>
      <c r="C117" s="34"/>
      <c r="Q117" s="34"/>
      <c r="R117" s="34"/>
      <c r="S117" s="34"/>
    </row>
    <row r="118" spans="2:19" s="2" customFormat="1" x14ac:dyDescent="0.25">
      <c r="B118" s="29"/>
      <c r="C118" s="34"/>
      <c r="Q118" s="34"/>
      <c r="R118" s="34"/>
      <c r="S118" s="34"/>
    </row>
    <row r="119" spans="2:19" s="2" customFormat="1" x14ac:dyDescent="0.25">
      <c r="B119" s="29"/>
      <c r="C119" s="34"/>
      <c r="Q119" s="34"/>
      <c r="R119" s="34"/>
      <c r="S119" s="34"/>
    </row>
    <row r="120" spans="2:19" s="2" customFormat="1" x14ac:dyDescent="0.25">
      <c r="B120" s="29"/>
      <c r="C120" s="34"/>
      <c r="Q120" s="34"/>
      <c r="R120" s="34"/>
      <c r="S120" s="34"/>
    </row>
    <row r="121" spans="2:19" s="2" customFormat="1" x14ac:dyDescent="0.25">
      <c r="B121" s="29"/>
      <c r="C121" s="34"/>
      <c r="Q121" s="34"/>
      <c r="R121" s="34"/>
      <c r="S121" s="34"/>
    </row>
    <row r="122" spans="2:19" s="2" customFormat="1" x14ac:dyDescent="0.25">
      <c r="B122" s="29"/>
      <c r="C122" s="34"/>
      <c r="Q122" s="34"/>
      <c r="R122" s="34"/>
      <c r="S122" s="34"/>
    </row>
    <row r="123" spans="2:19" s="2" customFormat="1" x14ac:dyDescent="0.25">
      <c r="B123" s="29"/>
      <c r="C123" s="34"/>
      <c r="Q123" s="34"/>
      <c r="R123" s="34"/>
      <c r="S123" s="34"/>
    </row>
    <row r="124" spans="2:19" s="2" customFormat="1" x14ac:dyDescent="0.25">
      <c r="B124" s="29"/>
      <c r="C124" s="34"/>
      <c r="Q124" s="34"/>
      <c r="R124" s="34"/>
      <c r="S124" s="34"/>
    </row>
    <row r="125" spans="2:19" s="2" customFormat="1" x14ac:dyDescent="0.25">
      <c r="B125" s="29"/>
      <c r="C125" s="34"/>
      <c r="Q125" s="34"/>
      <c r="R125" s="34"/>
      <c r="S125" s="34"/>
    </row>
    <row r="126" spans="2:19" s="2" customFormat="1" x14ac:dyDescent="0.25">
      <c r="B126" s="29"/>
      <c r="C126" s="34"/>
      <c r="Q126" s="34"/>
      <c r="R126" s="34"/>
      <c r="S126" s="34"/>
    </row>
    <row r="127" spans="2:19" s="2" customFormat="1" x14ac:dyDescent="0.25">
      <c r="B127" s="29"/>
      <c r="C127" s="34"/>
      <c r="Q127" s="34"/>
      <c r="R127" s="34"/>
      <c r="S127" s="34"/>
    </row>
    <row r="128" spans="2:19" s="2" customFormat="1" x14ac:dyDescent="0.25">
      <c r="B128" s="29"/>
      <c r="C128" s="34"/>
      <c r="Q128" s="34"/>
      <c r="R128" s="34"/>
      <c r="S128" s="34"/>
    </row>
    <row r="129" spans="2:19" s="2" customFormat="1" x14ac:dyDescent="0.25">
      <c r="B129" s="29"/>
      <c r="C129" s="34"/>
      <c r="Q129" s="34"/>
      <c r="R129" s="34"/>
      <c r="S129" s="34"/>
    </row>
    <row r="130" spans="2:19" s="2" customFormat="1" x14ac:dyDescent="0.25">
      <c r="B130" s="29"/>
      <c r="C130" s="34"/>
      <c r="Q130" s="34"/>
      <c r="R130" s="34"/>
      <c r="S130" s="34"/>
    </row>
    <row r="131" spans="2:19" s="2" customFormat="1" x14ac:dyDescent="0.25">
      <c r="B131" s="29"/>
      <c r="C131" s="34"/>
      <c r="Q131" s="34"/>
      <c r="R131" s="34"/>
      <c r="S131" s="34"/>
    </row>
    <row r="132" spans="2:19" s="2" customFormat="1" x14ac:dyDescent="0.25">
      <c r="B132" s="29"/>
      <c r="C132" s="34"/>
      <c r="Q132" s="34"/>
      <c r="R132" s="34"/>
      <c r="S132" s="34"/>
    </row>
    <row r="133" spans="2:19" s="2" customFormat="1" x14ac:dyDescent="0.25">
      <c r="B133" s="29"/>
      <c r="C133" s="34"/>
      <c r="Q133" s="34"/>
      <c r="R133" s="34"/>
      <c r="S133" s="34"/>
    </row>
    <row r="134" spans="2:19" s="2" customFormat="1" x14ac:dyDescent="0.25">
      <c r="B134" s="29"/>
      <c r="C134" s="34"/>
      <c r="Q134" s="34"/>
      <c r="R134" s="34"/>
      <c r="S134" s="34"/>
    </row>
    <row r="135" spans="2:19" s="2" customFormat="1" x14ac:dyDescent="0.25">
      <c r="B135" s="29"/>
      <c r="C135" s="34"/>
      <c r="Q135" s="34"/>
      <c r="R135" s="34"/>
      <c r="S135" s="34"/>
    </row>
    <row r="136" spans="2:19" s="2" customFormat="1" x14ac:dyDescent="0.25">
      <c r="B136" s="29"/>
      <c r="C136" s="34"/>
      <c r="Q136" s="34"/>
      <c r="R136" s="34"/>
      <c r="S136" s="34"/>
    </row>
    <row r="137" spans="2:19" s="2" customFormat="1" x14ac:dyDescent="0.25">
      <c r="B137" s="29"/>
      <c r="C137" s="34"/>
      <c r="Q137" s="34"/>
      <c r="R137" s="34"/>
      <c r="S137" s="34"/>
    </row>
    <row r="138" spans="2:19" s="2" customFormat="1" x14ac:dyDescent="0.25">
      <c r="B138" s="29"/>
      <c r="C138" s="34"/>
      <c r="Q138" s="34"/>
      <c r="R138" s="34"/>
      <c r="S138" s="34"/>
    </row>
    <row r="139" spans="2:19" s="2" customFormat="1" x14ac:dyDescent="0.25">
      <c r="B139" s="29"/>
      <c r="C139" s="34"/>
      <c r="Q139" s="34"/>
      <c r="R139" s="34"/>
      <c r="S139" s="34"/>
    </row>
    <row r="140" spans="2:19" s="2" customFormat="1" x14ac:dyDescent="0.25">
      <c r="B140" s="29"/>
      <c r="C140" s="34"/>
      <c r="Q140" s="34"/>
      <c r="R140" s="34"/>
      <c r="S140" s="34"/>
    </row>
    <row r="141" spans="2:19" s="2" customFormat="1" x14ac:dyDescent="0.25">
      <c r="B141" s="29"/>
      <c r="C141" s="34"/>
      <c r="Q141" s="34"/>
      <c r="R141" s="34"/>
      <c r="S141" s="34"/>
    </row>
    <row r="142" spans="2:19" s="2" customFormat="1" x14ac:dyDescent="0.25">
      <c r="B142" s="29"/>
      <c r="C142" s="34"/>
      <c r="Q142" s="34"/>
      <c r="R142" s="34"/>
      <c r="S142" s="34"/>
    </row>
    <row r="143" spans="2:19" s="2" customFormat="1" x14ac:dyDescent="0.25">
      <c r="B143" s="29"/>
      <c r="C143" s="34"/>
      <c r="Q143" s="34"/>
      <c r="R143" s="34"/>
      <c r="S143" s="34"/>
    </row>
    <row r="144" spans="2:19" s="2" customFormat="1" x14ac:dyDescent="0.25">
      <c r="B144" s="29"/>
      <c r="C144" s="34"/>
      <c r="Q144" s="34"/>
      <c r="R144" s="34"/>
      <c r="S144" s="34"/>
    </row>
    <row r="145" spans="2:19" s="2" customFormat="1" x14ac:dyDescent="0.25">
      <c r="B145" s="29"/>
      <c r="C145" s="34"/>
      <c r="Q145" s="34"/>
      <c r="R145" s="34"/>
      <c r="S145" s="34"/>
    </row>
    <row r="146" spans="2:19" s="2" customFormat="1" x14ac:dyDescent="0.25">
      <c r="B146" s="29"/>
      <c r="C146" s="34"/>
      <c r="Q146" s="34"/>
      <c r="R146" s="34"/>
      <c r="S146" s="34"/>
    </row>
    <row r="147" spans="2:19" s="2" customFormat="1" x14ac:dyDescent="0.25">
      <c r="B147" s="29"/>
      <c r="C147" s="34"/>
      <c r="Q147" s="34"/>
      <c r="R147" s="34"/>
      <c r="S147" s="34"/>
    </row>
    <row r="148" spans="2:19" s="2" customFormat="1" x14ac:dyDescent="0.25">
      <c r="B148" s="29"/>
      <c r="C148" s="34"/>
      <c r="Q148" s="34"/>
      <c r="R148" s="34"/>
      <c r="S148" s="34"/>
    </row>
    <row r="149" spans="2:19" s="2" customFormat="1" x14ac:dyDescent="0.25">
      <c r="B149" s="29"/>
      <c r="C149" s="34"/>
      <c r="Q149" s="34"/>
      <c r="R149" s="34"/>
      <c r="S149" s="34"/>
    </row>
    <row r="150" spans="2:19" s="2" customFormat="1" x14ac:dyDescent="0.25">
      <c r="B150" s="29"/>
      <c r="C150" s="34"/>
      <c r="Q150" s="34"/>
      <c r="R150" s="34"/>
      <c r="S150" s="34"/>
    </row>
    <row r="151" spans="2:19" s="2" customFormat="1" x14ac:dyDescent="0.25">
      <c r="B151" s="29"/>
      <c r="C151" s="34"/>
      <c r="Q151" s="34"/>
      <c r="R151" s="34"/>
      <c r="S151" s="34"/>
    </row>
    <row r="152" spans="2:19" s="2" customFormat="1" x14ac:dyDescent="0.25">
      <c r="B152" s="29"/>
      <c r="C152" s="34"/>
      <c r="Q152" s="34"/>
      <c r="R152" s="34"/>
      <c r="S152" s="34"/>
    </row>
    <row r="153" spans="2:19" s="2" customFormat="1" x14ac:dyDescent="0.25">
      <c r="B153" s="29"/>
      <c r="C153" s="34"/>
      <c r="Q153" s="34"/>
      <c r="R153" s="34"/>
      <c r="S153" s="34"/>
    </row>
    <row r="154" spans="2:19" s="2" customFormat="1" x14ac:dyDescent="0.25">
      <c r="B154" s="29"/>
      <c r="C154" s="34"/>
      <c r="Q154" s="34"/>
      <c r="R154" s="34"/>
      <c r="S154" s="34"/>
    </row>
    <row r="155" spans="2:19" s="2" customFormat="1" x14ac:dyDescent="0.25">
      <c r="B155" s="29"/>
      <c r="C155" s="34"/>
      <c r="Q155" s="34"/>
      <c r="R155" s="34"/>
      <c r="S155" s="34"/>
    </row>
    <row r="156" spans="2:19" s="2" customFormat="1" x14ac:dyDescent="0.25">
      <c r="B156" s="29"/>
      <c r="C156" s="34"/>
      <c r="Q156" s="34"/>
      <c r="R156" s="34"/>
      <c r="S156" s="34"/>
    </row>
    <row r="157" spans="2:19" s="2" customFormat="1" x14ac:dyDescent="0.25">
      <c r="B157" s="29"/>
      <c r="C157" s="34"/>
      <c r="Q157" s="34"/>
      <c r="R157" s="34"/>
      <c r="S157" s="34"/>
    </row>
    <row r="158" spans="2:19" s="2" customFormat="1" x14ac:dyDescent="0.25">
      <c r="B158" s="29"/>
      <c r="C158" s="34"/>
      <c r="Q158" s="34"/>
      <c r="R158" s="34"/>
      <c r="S158" s="34"/>
    </row>
    <row r="159" spans="2:19" s="2" customFormat="1" x14ac:dyDescent="0.25">
      <c r="B159" s="29"/>
      <c r="C159" s="34"/>
      <c r="Q159" s="34"/>
      <c r="R159" s="34"/>
      <c r="S159" s="34"/>
    </row>
    <row r="160" spans="2:19" s="2" customFormat="1" x14ac:dyDescent="0.25">
      <c r="B160" s="29"/>
      <c r="C160" s="34"/>
      <c r="Q160" s="34"/>
      <c r="R160" s="34"/>
      <c r="S160" s="34"/>
    </row>
    <row r="161" spans="2:19" s="2" customFormat="1" x14ac:dyDescent="0.25">
      <c r="B161" s="29"/>
      <c r="C161" s="34"/>
      <c r="Q161" s="34"/>
      <c r="R161" s="34"/>
      <c r="S161" s="34"/>
    </row>
    <row r="162" spans="2:19" s="2" customFormat="1" x14ac:dyDescent="0.25">
      <c r="B162" s="29"/>
      <c r="C162" s="34"/>
      <c r="Q162" s="34"/>
      <c r="R162" s="34"/>
      <c r="S162" s="34"/>
    </row>
    <row r="163" spans="2:19" s="2" customFormat="1" x14ac:dyDescent="0.25">
      <c r="B163" s="29"/>
      <c r="C163" s="34"/>
      <c r="Q163" s="34"/>
      <c r="R163" s="34"/>
      <c r="S163" s="34"/>
    </row>
    <row r="164" spans="2:19" s="2" customFormat="1" x14ac:dyDescent="0.25">
      <c r="B164" s="29"/>
      <c r="C164" s="34"/>
      <c r="Q164" s="34"/>
      <c r="R164" s="34"/>
      <c r="S164" s="34"/>
    </row>
    <row r="165" spans="2:19" s="2" customFormat="1" x14ac:dyDescent="0.25">
      <c r="B165" s="29"/>
      <c r="C165" s="34"/>
      <c r="Q165" s="34"/>
      <c r="R165" s="34"/>
      <c r="S165" s="34"/>
    </row>
    <row r="166" spans="2:19" s="2" customFormat="1" x14ac:dyDescent="0.25">
      <c r="B166" s="29"/>
      <c r="C166" s="34"/>
      <c r="Q166" s="34"/>
      <c r="R166" s="34"/>
      <c r="S166" s="34"/>
    </row>
    <row r="167" spans="2:19" s="2" customFormat="1" x14ac:dyDescent="0.25">
      <c r="B167" s="29"/>
      <c r="C167" s="34"/>
      <c r="Q167" s="34"/>
      <c r="R167" s="34"/>
      <c r="S167" s="34"/>
    </row>
    <row r="168" spans="2:19" s="2" customFormat="1" x14ac:dyDescent="0.25">
      <c r="B168" s="29"/>
      <c r="C168" s="34"/>
      <c r="Q168" s="34"/>
      <c r="R168" s="34"/>
      <c r="S168" s="34"/>
    </row>
    <row r="169" spans="2:19" s="2" customFormat="1" x14ac:dyDescent="0.25">
      <c r="B169" s="29"/>
      <c r="C169" s="34"/>
      <c r="Q169" s="34"/>
      <c r="R169" s="34"/>
      <c r="S169" s="34"/>
    </row>
    <row r="170" spans="2:19" s="2" customFormat="1" x14ac:dyDescent="0.25">
      <c r="B170" s="29"/>
      <c r="C170" s="34"/>
      <c r="Q170" s="34"/>
      <c r="R170" s="34"/>
      <c r="S170" s="34"/>
    </row>
    <row r="171" spans="2:19" s="2" customFormat="1" x14ac:dyDescent="0.25">
      <c r="B171" s="29"/>
      <c r="C171" s="34"/>
      <c r="Q171" s="34"/>
      <c r="R171" s="34"/>
      <c r="S171" s="34"/>
    </row>
    <row r="172" spans="2:19" s="2" customFormat="1" x14ac:dyDescent="0.25">
      <c r="B172" s="29"/>
      <c r="C172" s="34"/>
      <c r="Q172" s="34"/>
      <c r="R172" s="34"/>
      <c r="S172" s="34"/>
    </row>
    <row r="173" spans="2:19" s="2" customFormat="1" x14ac:dyDescent="0.25">
      <c r="B173" s="29"/>
      <c r="C173" s="34"/>
      <c r="Q173" s="34"/>
      <c r="R173" s="34"/>
      <c r="S173" s="34"/>
    </row>
    <row r="174" spans="2:19" s="2" customFormat="1" x14ac:dyDescent="0.25">
      <c r="B174" s="29"/>
      <c r="C174" s="34"/>
      <c r="Q174" s="34"/>
      <c r="R174" s="34"/>
      <c r="S174" s="34"/>
    </row>
    <row r="175" spans="2:19" s="2" customFormat="1" x14ac:dyDescent="0.25">
      <c r="B175" s="29"/>
      <c r="C175" s="34"/>
      <c r="Q175" s="34"/>
      <c r="R175" s="34"/>
      <c r="S175" s="34"/>
    </row>
    <row r="176" spans="2:19" s="2" customFormat="1" x14ac:dyDescent="0.25">
      <c r="B176" s="29"/>
      <c r="C176" s="34"/>
      <c r="Q176" s="34"/>
      <c r="R176" s="34"/>
      <c r="S176" s="34"/>
    </row>
    <row r="177" spans="2:19" s="2" customFormat="1" x14ac:dyDescent="0.25">
      <c r="B177" s="29"/>
      <c r="C177" s="34"/>
      <c r="Q177" s="34"/>
      <c r="R177" s="34"/>
      <c r="S177" s="34"/>
    </row>
    <row r="178" spans="2:19" s="2" customFormat="1" x14ac:dyDescent="0.25">
      <c r="B178" s="29"/>
      <c r="C178" s="34"/>
      <c r="Q178" s="34"/>
      <c r="R178" s="34"/>
      <c r="S178" s="34"/>
    </row>
    <row r="179" spans="2:19" s="2" customFormat="1" x14ac:dyDescent="0.25">
      <c r="B179" s="29"/>
      <c r="C179" s="34"/>
      <c r="Q179" s="34"/>
      <c r="R179" s="34"/>
      <c r="S179" s="34"/>
    </row>
    <row r="180" spans="2:19" s="2" customFormat="1" x14ac:dyDescent="0.25">
      <c r="B180" s="29"/>
      <c r="C180" s="34"/>
      <c r="Q180" s="34"/>
      <c r="R180" s="34"/>
      <c r="S180" s="34"/>
    </row>
    <row r="181" spans="2:19" s="2" customFormat="1" x14ac:dyDescent="0.25">
      <c r="B181" s="29"/>
      <c r="C181" s="34"/>
      <c r="Q181" s="34"/>
      <c r="R181" s="34"/>
      <c r="S181" s="34"/>
    </row>
    <row r="182" spans="2:19" s="2" customFormat="1" x14ac:dyDescent="0.25">
      <c r="B182" s="29"/>
      <c r="C182" s="34"/>
      <c r="Q182" s="34"/>
      <c r="R182" s="34"/>
      <c r="S182" s="34"/>
    </row>
    <row r="183" spans="2:19" s="2" customFormat="1" x14ac:dyDescent="0.25">
      <c r="B183" s="29"/>
      <c r="C183" s="34"/>
      <c r="Q183" s="34"/>
      <c r="R183" s="34"/>
      <c r="S183" s="34"/>
    </row>
    <row r="184" spans="2:19" s="2" customFormat="1" x14ac:dyDescent="0.25">
      <c r="B184" s="29"/>
      <c r="C184" s="34"/>
      <c r="Q184" s="34"/>
      <c r="R184" s="34"/>
      <c r="S184" s="34"/>
    </row>
    <row r="185" spans="2:19" s="2" customFormat="1" x14ac:dyDescent="0.25">
      <c r="B185" s="29"/>
      <c r="C185" s="34"/>
      <c r="Q185" s="34"/>
      <c r="R185" s="34"/>
      <c r="S185" s="34"/>
    </row>
    <row r="186" spans="2:19" s="2" customFormat="1" x14ac:dyDescent="0.25">
      <c r="B186" s="29"/>
      <c r="C186" s="34"/>
      <c r="Q186" s="34"/>
      <c r="R186" s="34"/>
      <c r="S186" s="34"/>
    </row>
    <row r="187" spans="2:19" s="2" customFormat="1" x14ac:dyDescent="0.25">
      <c r="B187" s="29"/>
      <c r="C187" s="34"/>
      <c r="Q187" s="34"/>
      <c r="R187" s="34"/>
      <c r="S187" s="34"/>
    </row>
    <row r="188" spans="2:19" s="2" customFormat="1" x14ac:dyDescent="0.25">
      <c r="B188" s="29"/>
      <c r="C188" s="34"/>
      <c r="Q188" s="34"/>
      <c r="R188" s="34"/>
      <c r="S188" s="34"/>
    </row>
    <row r="189" spans="2:19" s="2" customFormat="1" x14ac:dyDescent="0.25">
      <c r="B189" s="29"/>
      <c r="C189" s="34"/>
      <c r="Q189" s="34"/>
      <c r="R189" s="34"/>
      <c r="S189" s="34"/>
    </row>
    <row r="190" spans="2:19" s="2" customFormat="1" x14ac:dyDescent="0.25">
      <c r="B190" s="29"/>
      <c r="C190" s="34"/>
      <c r="Q190" s="34"/>
      <c r="R190" s="34"/>
      <c r="S190" s="34"/>
    </row>
    <row r="191" spans="2:19" s="2" customFormat="1" x14ac:dyDescent="0.25">
      <c r="B191" s="29"/>
      <c r="C191" s="34"/>
      <c r="Q191" s="34"/>
      <c r="R191" s="34"/>
      <c r="S191" s="34"/>
    </row>
    <row r="192" spans="2:19" s="2" customFormat="1" x14ac:dyDescent="0.25">
      <c r="B192" s="29"/>
      <c r="C192" s="34"/>
      <c r="Q192" s="34"/>
      <c r="R192" s="34"/>
      <c r="S192" s="34"/>
    </row>
    <row r="193" spans="2:19" s="2" customFormat="1" x14ac:dyDescent="0.25">
      <c r="B193" s="29"/>
      <c r="C193" s="34"/>
      <c r="Q193" s="34"/>
      <c r="R193" s="34"/>
      <c r="S193" s="34"/>
    </row>
    <row r="194" spans="2:19" s="2" customFormat="1" x14ac:dyDescent="0.25">
      <c r="B194" s="29"/>
      <c r="C194" s="34"/>
      <c r="Q194" s="34"/>
      <c r="R194" s="34"/>
      <c r="S194" s="34"/>
    </row>
    <row r="195" spans="2:19" s="2" customFormat="1" x14ac:dyDescent="0.25">
      <c r="B195" s="29"/>
      <c r="C195" s="34"/>
      <c r="Q195" s="34"/>
      <c r="R195" s="34"/>
      <c r="S195" s="34"/>
    </row>
    <row r="196" spans="2:19" s="2" customFormat="1" x14ac:dyDescent="0.25">
      <c r="B196" s="29"/>
      <c r="C196" s="34"/>
      <c r="Q196" s="34"/>
      <c r="R196" s="34"/>
      <c r="S196" s="34"/>
    </row>
    <row r="197" spans="2:19" s="2" customFormat="1" x14ac:dyDescent="0.25">
      <c r="B197" s="29"/>
      <c r="C197" s="34"/>
      <c r="Q197" s="34"/>
      <c r="R197" s="34"/>
      <c r="S197" s="34"/>
    </row>
    <row r="198" spans="2:19" s="2" customFormat="1" x14ac:dyDescent="0.25">
      <c r="B198" s="29"/>
      <c r="C198" s="34"/>
      <c r="Q198" s="34"/>
      <c r="R198" s="34"/>
      <c r="S198" s="34"/>
    </row>
    <row r="199" spans="2:19" s="2" customFormat="1" x14ac:dyDescent="0.25">
      <c r="B199" s="29"/>
      <c r="C199" s="34"/>
      <c r="Q199" s="34"/>
      <c r="R199" s="34"/>
      <c r="S199" s="34"/>
    </row>
    <row r="200" spans="2:19" s="2" customFormat="1" x14ac:dyDescent="0.25">
      <c r="B200" s="29"/>
      <c r="C200" s="34"/>
      <c r="Q200" s="34"/>
      <c r="R200" s="34"/>
      <c r="S200" s="34"/>
    </row>
    <row r="201" spans="2:19" s="2" customFormat="1" x14ac:dyDescent="0.25">
      <c r="B201" s="29"/>
      <c r="C201" s="34"/>
      <c r="Q201" s="34"/>
      <c r="R201" s="34"/>
      <c r="S201" s="34"/>
    </row>
    <row r="202" spans="2:19" s="2" customFormat="1" x14ac:dyDescent="0.25">
      <c r="B202" s="29"/>
      <c r="C202" s="34"/>
      <c r="Q202" s="34"/>
      <c r="R202" s="34"/>
      <c r="S202" s="34"/>
    </row>
    <row r="203" spans="2:19" s="2" customFormat="1" x14ac:dyDescent="0.25">
      <c r="B203" s="29"/>
      <c r="C203" s="34"/>
      <c r="Q203" s="34"/>
      <c r="R203" s="34"/>
      <c r="S203" s="34"/>
    </row>
    <row r="204" spans="2:19" s="2" customFormat="1" x14ac:dyDescent="0.25">
      <c r="B204" s="29"/>
      <c r="C204" s="34"/>
      <c r="Q204" s="34"/>
      <c r="R204" s="34"/>
      <c r="S204" s="34"/>
    </row>
    <row r="205" spans="2:19" s="2" customFormat="1" x14ac:dyDescent="0.25">
      <c r="B205" s="29"/>
      <c r="C205" s="34"/>
      <c r="Q205" s="34"/>
      <c r="R205" s="34"/>
      <c r="S205" s="34"/>
    </row>
    <row r="206" spans="2:19" s="2" customFormat="1" x14ac:dyDescent="0.25">
      <c r="B206" s="29"/>
      <c r="C206" s="34"/>
      <c r="Q206" s="34"/>
      <c r="R206" s="34"/>
      <c r="S206" s="34"/>
    </row>
    <row r="207" spans="2:19" s="2" customFormat="1" x14ac:dyDescent="0.25">
      <c r="B207" s="29"/>
      <c r="C207" s="34"/>
      <c r="Q207" s="34"/>
      <c r="R207" s="34"/>
      <c r="S207" s="34"/>
    </row>
    <row r="208" spans="2:19" s="2" customFormat="1" x14ac:dyDescent="0.25">
      <c r="B208" s="29"/>
      <c r="C208" s="34"/>
      <c r="Q208" s="34"/>
      <c r="R208" s="34"/>
      <c r="S208" s="34"/>
    </row>
    <row r="209" spans="2:19" s="2" customFormat="1" x14ac:dyDescent="0.25">
      <c r="B209" s="29"/>
      <c r="C209" s="34"/>
      <c r="Q209" s="34"/>
      <c r="R209" s="34"/>
      <c r="S209" s="34"/>
    </row>
    <row r="210" spans="2:19" s="2" customFormat="1" x14ac:dyDescent="0.25">
      <c r="B210" s="29"/>
      <c r="C210" s="34"/>
      <c r="Q210" s="34"/>
      <c r="R210" s="34"/>
      <c r="S210" s="34"/>
    </row>
    <row r="211" spans="2:19" s="2" customFormat="1" x14ac:dyDescent="0.25">
      <c r="B211" s="29"/>
      <c r="C211" s="34"/>
      <c r="Q211" s="34"/>
      <c r="R211" s="34"/>
      <c r="S211" s="34"/>
    </row>
    <row r="212" spans="2:19" s="2" customFormat="1" x14ac:dyDescent="0.25">
      <c r="B212" s="29"/>
      <c r="C212" s="34"/>
      <c r="Q212" s="34"/>
      <c r="R212" s="34"/>
      <c r="S212" s="34"/>
    </row>
    <row r="213" spans="2:19" s="2" customFormat="1" x14ac:dyDescent="0.25">
      <c r="B213" s="29"/>
      <c r="C213" s="34"/>
      <c r="Q213" s="34"/>
      <c r="R213" s="34"/>
      <c r="S213" s="34"/>
    </row>
    <row r="214" spans="2:19" s="2" customFormat="1" x14ac:dyDescent="0.25">
      <c r="B214" s="29"/>
      <c r="C214" s="34"/>
      <c r="Q214" s="34"/>
      <c r="R214" s="34"/>
      <c r="S214" s="34"/>
    </row>
    <row r="215" spans="2:19" s="2" customFormat="1" x14ac:dyDescent="0.25">
      <c r="B215" s="29"/>
      <c r="C215" s="34"/>
      <c r="Q215" s="34"/>
      <c r="R215" s="34"/>
      <c r="S215" s="34"/>
    </row>
    <row r="216" spans="2:19" s="2" customFormat="1" x14ac:dyDescent="0.25">
      <c r="B216" s="29"/>
      <c r="C216" s="34"/>
      <c r="Q216" s="34"/>
      <c r="R216" s="34"/>
      <c r="S216" s="34"/>
    </row>
    <row r="217" spans="2:19" s="2" customFormat="1" x14ac:dyDescent="0.25">
      <c r="B217" s="29"/>
      <c r="C217" s="34"/>
      <c r="Q217" s="34"/>
      <c r="R217" s="34"/>
      <c r="S217" s="34"/>
    </row>
    <row r="218" spans="2:19" s="2" customFormat="1" x14ac:dyDescent="0.25">
      <c r="B218" s="29"/>
      <c r="C218" s="34"/>
      <c r="Q218" s="34"/>
      <c r="R218" s="34"/>
      <c r="S218" s="34"/>
    </row>
    <row r="219" spans="2:19" s="2" customFormat="1" x14ac:dyDescent="0.25">
      <c r="B219" s="29"/>
      <c r="C219" s="34"/>
      <c r="Q219" s="34"/>
      <c r="R219" s="34"/>
      <c r="S219" s="34"/>
    </row>
    <row r="220" spans="2:19" s="2" customFormat="1" x14ac:dyDescent="0.25">
      <c r="B220" s="29"/>
      <c r="C220" s="34"/>
      <c r="Q220" s="34"/>
      <c r="R220" s="34"/>
      <c r="S220" s="34"/>
    </row>
    <row r="221" spans="2:19" s="2" customFormat="1" x14ac:dyDescent="0.25">
      <c r="B221" s="29"/>
      <c r="C221" s="34"/>
      <c r="Q221" s="34"/>
      <c r="R221" s="34"/>
      <c r="S221" s="34"/>
    </row>
    <row r="222" spans="2:19" s="2" customFormat="1" x14ac:dyDescent="0.25">
      <c r="B222" s="29"/>
      <c r="C222" s="34"/>
      <c r="Q222" s="34"/>
      <c r="R222" s="34"/>
      <c r="S222" s="34"/>
    </row>
    <row r="223" spans="2:19" s="2" customFormat="1" x14ac:dyDescent="0.25">
      <c r="B223" s="29"/>
      <c r="C223" s="34"/>
      <c r="Q223" s="34"/>
      <c r="R223" s="34"/>
      <c r="S223" s="34"/>
    </row>
    <row r="224" spans="2:19" s="2" customFormat="1" x14ac:dyDescent="0.25">
      <c r="B224" s="29"/>
      <c r="C224" s="34"/>
      <c r="Q224" s="34"/>
      <c r="R224" s="34"/>
      <c r="S224" s="34"/>
    </row>
    <row r="225" spans="2:19" s="2" customFormat="1" x14ac:dyDescent="0.25">
      <c r="B225" s="29"/>
      <c r="C225" s="34"/>
      <c r="Q225" s="34"/>
      <c r="R225" s="34"/>
      <c r="S225" s="34"/>
    </row>
    <row r="226" spans="2:19" s="2" customFormat="1" x14ac:dyDescent="0.25">
      <c r="B226" s="29"/>
      <c r="C226" s="34"/>
      <c r="Q226" s="34"/>
      <c r="R226" s="34"/>
      <c r="S226" s="34"/>
    </row>
    <row r="227" spans="2:19" s="2" customFormat="1" x14ac:dyDescent="0.25">
      <c r="B227" s="29"/>
      <c r="C227" s="34"/>
      <c r="Q227" s="34"/>
      <c r="R227" s="34"/>
      <c r="S227" s="34"/>
    </row>
    <row r="228" spans="2:19" s="2" customFormat="1" x14ac:dyDescent="0.25">
      <c r="B228" s="29"/>
      <c r="C228" s="34"/>
      <c r="Q228" s="34"/>
      <c r="R228" s="34"/>
      <c r="S228" s="34"/>
    </row>
    <row r="229" spans="2:19" s="2" customFormat="1" x14ac:dyDescent="0.25">
      <c r="B229" s="29"/>
      <c r="C229" s="34"/>
      <c r="Q229" s="34"/>
      <c r="R229" s="34"/>
      <c r="S229" s="34"/>
    </row>
    <row r="230" spans="2:19" s="2" customFormat="1" x14ac:dyDescent="0.25">
      <c r="B230" s="29"/>
      <c r="C230" s="34"/>
      <c r="Q230" s="34"/>
      <c r="R230" s="34"/>
      <c r="S230" s="34"/>
    </row>
    <row r="231" spans="2:19" s="2" customFormat="1" x14ac:dyDescent="0.25">
      <c r="B231" s="29"/>
      <c r="C231" s="34"/>
      <c r="Q231" s="34"/>
      <c r="R231" s="34"/>
      <c r="S231" s="34"/>
    </row>
    <row r="232" spans="2:19" s="2" customFormat="1" x14ac:dyDescent="0.25">
      <c r="B232" s="29"/>
      <c r="C232" s="34"/>
      <c r="Q232" s="34"/>
      <c r="R232" s="34"/>
      <c r="S232" s="34"/>
    </row>
    <row r="233" spans="2:19" s="2" customFormat="1" x14ac:dyDescent="0.25">
      <c r="B233" s="29"/>
      <c r="C233" s="34"/>
      <c r="Q233" s="34"/>
      <c r="R233" s="34"/>
      <c r="S233" s="34"/>
    </row>
    <row r="234" spans="2:19" s="2" customFormat="1" x14ac:dyDescent="0.25">
      <c r="B234" s="29"/>
      <c r="C234" s="34"/>
      <c r="Q234" s="34"/>
      <c r="R234" s="34"/>
      <c r="S234" s="34"/>
    </row>
    <row r="235" spans="2:19" s="2" customFormat="1" x14ac:dyDescent="0.25">
      <c r="B235" s="29"/>
      <c r="C235" s="34"/>
      <c r="Q235" s="34"/>
      <c r="R235" s="34"/>
      <c r="S235" s="34"/>
    </row>
    <row r="236" spans="2:19" s="2" customFormat="1" x14ac:dyDescent="0.25">
      <c r="B236" s="29"/>
      <c r="C236" s="34"/>
      <c r="Q236" s="34"/>
      <c r="R236" s="34"/>
      <c r="S236" s="34"/>
    </row>
    <row r="237" spans="2:19" s="2" customFormat="1" x14ac:dyDescent="0.25">
      <c r="B237" s="29"/>
      <c r="C237" s="34"/>
      <c r="Q237" s="34"/>
      <c r="R237" s="34"/>
      <c r="S237" s="34"/>
    </row>
    <row r="238" spans="2:19" s="2" customFormat="1" x14ac:dyDescent="0.25">
      <c r="B238" s="29"/>
      <c r="C238" s="34"/>
      <c r="Q238" s="34"/>
      <c r="R238" s="34"/>
      <c r="S238" s="34"/>
    </row>
    <row r="239" spans="2:19" s="2" customFormat="1" x14ac:dyDescent="0.25">
      <c r="B239" s="29"/>
      <c r="C239" s="34"/>
      <c r="Q239" s="34"/>
      <c r="R239" s="34"/>
      <c r="S239" s="34"/>
    </row>
    <row r="240" spans="2:19" s="2" customFormat="1" x14ac:dyDescent="0.25">
      <c r="B240" s="29"/>
      <c r="C240" s="34"/>
      <c r="Q240" s="34"/>
      <c r="R240" s="34"/>
      <c r="S240" s="34"/>
    </row>
    <row r="241" spans="2:19" s="2" customFormat="1" x14ac:dyDescent="0.25">
      <c r="B241" s="29"/>
      <c r="C241" s="34"/>
      <c r="Q241" s="34"/>
      <c r="R241" s="34"/>
      <c r="S241" s="34"/>
    </row>
    <row r="242" spans="2:19" s="2" customFormat="1" x14ac:dyDescent="0.25">
      <c r="B242" s="29"/>
      <c r="C242" s="34"/>
      <c r="Q242" s="34"/>
      <c r="R242" s="34"/>
      <c r="S242" s="34"/>
    </row>
    <row r="243" spans="2:19" s="2" customFormat="1" x14ac:dyDescent="0.25">
      <c r="B243" s="29"/>
      <c r="C243" s="34"/>
      <c r="Q243" s="34"/>
      <c r="R243" s="34"/>
      <c r="S243" s="34"/>
    </row>
    <row r="244" spans="2:19" s="2" customFormat="1" x14ac:dyDescent="0.25">
      <c r="B244" s="29"/>
      <c r="C244" s="34"/>
      <c r="Q244" s="34"/>
      <c r="R244" s="34"/>
      <c r="S244" s="34"/>
    </row>
    <row r="245" spans="2:19" s="2" customFormat="1" x14ac:dyDescent="0.25">
      <c r="B245" s="29"/>
      <c r="C245" s="34"/>
      <c r="Q245" s="34"/>
      <c r="R245" s="34"/>
      <c r="S245" s="34"/>
    </row>
    <row r="246" spans="2:19" s="2" customFormat="1" x14ac:dyDescent="0.25">
      <c r="B246" s="29"/>
      <c r="C246" s="34"/>
      <c r="Q246" s="34"/>
      <c r="R246" s="34"/>
      <c r="S246" s="34"/>
    </row>
    <row r="247" spans="2:19" s="2" customFormat="1" x14ac:dyDescent="0.25">
      <c r="B247" s="29"/>
      <c r="C247" s="34"/>
      <c r="Q247" s="34"/>
      <c r="R247" s="34"/>
      <c r="S247" s="34"/>
    </row>
    <row r="248" spans="2:19" s="2" customFormat="1" x14ac:dyDescent="0.25">
      <c r="B248" s="29"/>
      <c r="C248" s="34"/>
      <c r="Q248" s="34"/>
      <c r="R248" s="34"/>
      <c r="S248" s="34"/>
    </row>
    <row r="249" spans="2:19" s="2" customFormat="1" x14ac:dyDescent="0.25">
      <c r="B249" s="29"/>
      <c r="C249" s="34"/>
      <c r="Q249" s="34"/>
      <c r="R249" s="34"/>
      <c r="S249" s="34"/>
    </row>
    <row r="250" spans="2:19" s="2" customFormat="1" x14ac:dyDescent="0.25">
      <c r="B250" s="29"/>
      <c r="C250" s="34"/>
      <c r="Q250" s="34"/>
      <c r="R250" s="34"/>
      <c r="S250" s="34"/>
    </row>
    <row r="251" spans="2:19" s="2" customFormat="1" x14ac:dyDescent="0.25">
      <c r="B251" s="29"/>
      <c r="C251" s="34"/>
      <c r="Q251" s="34"/>
      <c r="R251" s="34"/>
      <c r="S251" s="34"/>
    </row>
    <row r="252" spans="2:19" s="2" customFormat="1" x14ac:dyDescent="0.25">
      <c r="B252" s="29"/>
      <c r="C252" s="34"/>
      <c r="Q252" s="34"/>
      <c r="R252" s="34"/>
      <c r="S252" s="34"/>
    </row>
    <row r="253" spans="2:19" s="2" customFormat="1" x14ac:dyDescent="0.25">
      <c r="B253" s="29"/>
      <c r="C253" s="34"/>
      <c r="Q253" s="34"/>
      <c r="R253" s="34"/>
      <c r="S253" s="34"/>
    </row>
    <row r="254" spans="2:19" s="2" customFormat="1" x14ac:dyDescent="0.25">
      <c r="B254" s="29"/>
      <c r="C254" s="34"/>
      <c r="Q254" s="34"/>
      <c r="R254" s="34"/>
      <c r="S254" s="34"/>
    </row>
    <row r="255" spans="2:19" s="2" customFormat="1" x14ac:dyDescent="0.25">
      <c r="B255" s="29"/>
      <c r="C255" s="34"/>
      <c r="Q255" s="34"/>
      <c r="R255" s="34"/>
      <c r="S255" s="34"/>
    </row>
    <row r="256" spans="2:19" s="2" customFormat="1" x14ac:dyDescent="0.25">
      <c r="B256" s="29"/>
      <c r="C256" s="34"/>
      <c r="Q256" s="34"/>
      <c r="R256" s="34"/>
      <c r="S256" s="34"/>
    </row>
    <row r="257" spans="2:19" s="2" customFormat="1" x14ac:dyDescent="0.25">
      <c r="B257" s="29"/>
      <c r="C257" s="34"/>
      <c r="Q257" s="34"/>
      <c r="R257" s="34"/>
      <c r="S257" s="34"/>
    </row>
    <row r="258" spans="2:19" s="2" customFormat="1" x14ac:dyDescent="0.25">
      <c r="B258" s="29"/>
      <c r="C258" s="34"/>
      <c r="Q258" s="34"/>
      <c r="R258" s="34"/>
      <c r="S258" s="34"/>
    </row>
    <row r="259" spans="2:19" s="2" customFormat="1" x14ac:dyDescent="0.25">
      <c r="B259" s="29"/>
      <c r="C259" s="34"/>
      <c r="Q259" s="34"/>
      <c r="R259" s="34"/>
      <c r="S259" s="34"/>
    </row>
    <row r="260" spans="2:19" s="2" customFormat="1" x14ac:dyDescent="0.25">
      <c r="B260" s="29"/>
      <c r="C260" s="34"/>
      <c r="Q260" s="34"/>
      <c r="R260" s="34"/>
      <c r="S260" s="34"/>
    </row>
    <row r="261" spans="2:19" s="2" customFormat="1" x14ac:dyDescent="0.25">
      <c r="B261" s="29"/>
      <c r="C261" s="34"/>
      <c r="Q261" s="34"/>
      <c r="R261" s="34"/>
      <c r="S261" s="34"/>
    </row>
    <row r="262" spans="2:19" s="2" customFormat="1" x14ac:dyDescent="0.25">
      <c r="B262" s="29"/>
      <c r="C262" s="34"/>
      <c r="Q262" s="34"/>
      <c r="R262" s="34"/>
      <c r="S262" s="34"/>
    </row>
    <row r="263" spans="2:19" s="2" customFormat="1" x14ac:dyDescent="0.25">
      <c r="B263" s="29"/>
      <c r="C263" s="34"/>
      <c r="Q263" s="34"/>
      <c r="R263" s="34"/>
      <c r="S263" s="34"/>
    </row>
    <row r="264" spans="2:19" s="2" customFormat="1" x14ac:dyDescent="0.25">
      <c r="B264" s="29"/>
      <c r="C264" s="34"/>
      <c r="Q264" s="34"/>
      <c r="R264" s="34"/>
      <c r="S264" s="34"/>
    </row>
    <row r="265" spans="2:19" s="2" customFormat="1" x14ac:dyDescent="0.25">
      <c r="B265" s="29"/>
      <c r="C265" s="34"/>
      <c r="Q265" s="34"/>
      <c r="R265" s="34"/>
      <c r="S265" s="34"/>
    </row>
    <row r="266" spans="2:19" s="2" customFormat="1" x14ac:dyDescent="0.25">
      <c r="B266" s="29"/>
      <c r="C266" s="34"/>
      <c r="Q266" s="34"/>
      <c r="R266" s="34"/>
      <c r="S266" s="34"/>
    </row>
    <row r="267" spans="2:19" s="2" customFormat="1" x14ac:dyDescent="0.25">
      <c r="B267" s="29"/>
      <c r="C267" s="34"/>
      <c r="Q267" s="34"/>
      <c r="R267" s="34"/>
      <c r="S267" s="34"/>
    </row>
    <row r="268" spans="2:19" s="2" customFormat="1" x14ac:dyDescent="0.25">
      <c r="B268" s="29"/>
      <c r="C268" s="34"/>
      <c r="Q268" s="34"/>
      <c r="R268" s="34"/>
      <c r="S268" s="34"/>
    </row>
    <row r="269" spans="2:19" s="2" customFormat="1" x14ac:dyDescent="0.25">
      <c r="B269" s="29"/>
      <c r="C269" s="34"/>
      <c r="Q269" s="34"/>
      <c r="R269" s="34"/>
      <c r="S269" s="34"/>
    </row>
    <row r="270" spans="2:19" s="2" customFormat="1" x14ac:dyDescent="0.25">
      <c r="B270" s="29"/>
      <c r="C270" s="34"/>
      <c r="Q270" s="34"/>
      <c r="R270" s="34"/>
      <c r="S270" s="34"/>
    </row>
    <row r="271" spans="2:19" s="2" customFormat="1" x14ac:dyDescent="0.25">
      <c r="B271" s="29"/>
      <c r="C271" s="34"/>
      <c r="Q271" s="34"/>
      <c r="R271" s="34"/>
      <c r="S271" s="34"/>
    </row>
    <row r="272" spans="2:19" s="2" customFormat="1" x14ac:dyDescent="0.25">
      <c r="B272" s="29"/>
      <c r="C272" s="34"/>
      <c r="Q272" s="34"/>
      <c r="R272" s="34"/>
      <c r="S272" s="34"/>
    </row>
    <row r="273" spans="2:19" s="2" customFormat="1" x14ac:dyDescent="0.25">
      <c r="B273" s="29"/>
      <c r="C273" s="34"/>
      <c r="Q273" s="34"/>
      <c r="R273" s="34"/>
      <c r="S273" s="34"/>
    </row>
    <row r="274" spans="2:19" s="2" customFormat="1" x14ac:dyDescent="0.25">
      <c r="B274" s="29"/>
      <c r="C274" s="34"/>
      <c r="Q274" s="34"/>
      <c r="R274" s="34"/>
      <c r="S274" s="34"/>
    </row>
    <row r="275" spans="2:19" s="2" customFormat="1" x14ac:dyDescent="0.25">
      <c r="B275" s="29"/>
      <c r="C275" s="34"/>
      <c r="Q275" s="34"/>
      <c r="R275" s="34"/>
      <c r="S275" s="34"/>
    </row>
    <row r="276" spans="2:19" s="2" customFormat="1" x14ac:dyDescent="0.25">
      <c r="B276" s="29"/>
      <c r="C276" s="34"/>
      <c r="Q276" s="34"/>
      <c r="R276" s="34"/>
      <c r="S276" s="34"/>
    </row>
    <row r="277" spans="2:19" s="2" customFormat="1" x14ac:dyDescent="0.25">
      <c r="B277" s="29"/>
      <c r="C277" s="34"/>
      <c r="Q277" s="34"/>
      <c r="R277" s="34"/>
      <c r="S277" s="34"/>
    </row>
    <row r="278" spans="2:19" s="2" customFormat="1" x14ac:dyDescent="0.25">
      <c r="B278" s="29"/>
      <c r="C278" s="34"/>
      <c r="Q278" s="34"/>
      <c r="R278" s="34"/>
      <c r="S278" s="34"/>
    </row>
    <row r="279" spans="2:19" s="2" customFormat="1" x14ac:dyDescent="0.25">
      <c r="B279" s="29"/>
      <c r="C279" s="34"/>
      <c r="Q279" s="34"/>
      <c r="R279" s="34"/>
      <c r="S279" s="34"/>
    </row>
    <row r="280" spans="2:19" s="2" customFormat="1" x14ac:dyDescent="0.25">
      <c r="B280" s="29"/>
      <c r="C280" s="34"/>
      <c r="Q280" s="34"/>
      <c r="R280" s="34"/>
      <c r="S280" s="34"/>
    </row>
    <row r="281" spans="2:19" s="2" customFormat="1" x14ac:dyDescent="0.25">
      <c r="B281" s="29"/>
      <c r="C281" s="34"/>
      <c r="Q281" s="34"/>
      <c r="R281" s="34"/>
      <c r="S281" s="34"/>
    </row>
    <row r="282" spans="2:19" s="2" customFormat="1" x14ac:dyDescent="0.25">
      <c r="B282" s="29"/>
      <c r="C282" s="34"/>
      <c r="Q282" s="34"/>
      <c r="R282" s="34"/>
      <c r="S282" s="34"/>
    </row>
    <row r="283" spans="2:19" s="2" customFormat="1" x14ac:dyDescent="0.25">
      <c r="B283" s="29"/>
      <c r="C283" s="34"/>
      <c r="Q283" s="34"/>
      <c r="R283" s="34"/>
      <c r="S283" s="34"/>
    </row>
    <row r="284" spans="2:19" s="2" customFormat="1" x14ac:dyDescent="0.25">
      <c r="B284" s="29"/>
      <c r="C284" s="34"/>
      <c r="Q284" s="34"/>
      <c r="R284" s="34"/>
      <c r="S284" s="34"/>
    </row>
    <row r="285" spans="2:19" s="2" customFormat="1" x14ac:dyDescent="0.25">
      <c r="B285" s="29"/>
      <c r="C285" s="34"/>
      <c r="Q285" s="34"/>
      <c r="R285" s="34"/>
      <c r="S285" s="34"/>
    </row>
    <row r="286" spans="2:19" s="2" customFormat="1" x14ac:dyDescent="0.25">
      <c r="B286" s="29"/>
      <c r="C286" s="34"/>
      <c r="Q286" s="34"/>
      <c r="R286" s="34"/>
      <c r="S286" s="34"/>
    </row>
    <row r="287" spans="2:19" s="2" customFormat="1" x14ac:dyDescent="0.25">
      <c r="B287" s="29"/>
      <c r="C287" s="34"/>
      <c r="Q287" s="34"/>
      <c r="R287" s="34"/>
      <c r="S287" s="34"/>
    </row>
    <row r="288" spans="2:19" s="2" customFormat="1" x14ac:dyDescent="0.25">
      <c r="B288" s="29"/>
      <c r="C288" s="34"/>
      <c r="Q288" s="34"/>
      <c r="R288" s="34"/>
      <c r="S288" s="34"/>
    </row>
    <row r="289" spans="2:19" s="2" customFormat="1" x14ac:dyDescent="0.25">
      <c r="B289" s="29"/>
      <c r="C289" s="34"/>
      <c r="Q289" s="34"/>
      <c r="R289" s="34"/>
      <c r="S289" s="34"/>
    </row>
    <row r="290" spans="2:19" s="2" customFormat="1" x14ac:dyDescent="0.25">
      <c r="B290" s="29"/>
      <c r="C290" s="34"/>
      <c r="Q290" s="34"/>
      <c r="R290" s="34"/>
      <c r="S290" s="34"/>
    </row>
    <row r="291" spans="2:19" s="2" customFormat="1" x14ac:dyDescent="0.25">
      <c r="B291" s="29"/>
      <c r="C291" s="34"/>
      <c r="Q291" s="34"/>
      <c r="R291" s="34"/>
      <c r="S291" s="34"/>
    </row>
    <row r="292" spans="2:19" s="2" customFormat="1" x14ac:dyDescent="0.25">
      <c r="B292" s="29"/>
      <c r="C292" s="34"/>
      <c r="Q292" s="34"/>
      <c r="R292" s="34"/>
      <c r="S292" s="34"/>
    </row>
    <row r="293" spans="2:19" s="2" customFormat="1" x14ac:dyDescent="0.25">
      <c r="B293" s="29"/>
      <c r="C293" s="34"/>
      <c r="Q293" s="34"/>
      <c r="R293" s="34"/>
      <c r="S293" s="34"/>
    </row>
    <row r="294" spans="2:19" s="2" customFormat="1" x14ac:dyDescent="0.25">
      <c r="B294" s="29"/>
      <c r="C294" s="34"/>
      <c r="Q294" s="34"/>
      <c r="R294" s="34"/>
      <c r="S294" s="34"/>
    </row>
    <row r="295" spans="2:19" s="2" customFormat="1" x14ac:dyDescent="0.25">
      <c r="B295" s="29"/>
      <c r="C295" s="34"/>
      <c r="Q295" s="34"/>
      <c r="R295" s="34"/>
      <c r="S295" s="34"/>
    </row>
    <row r="296" spans="2:19" s="2" customFormat="1" x14ac:dyDescent="0.25">
      <c r="B296" s="29"/>
      <c r="C296" s="34"/>
      <c r="Q296" s="34"/>
      <c r="R296" s="34"/>
      <c r="S296" s="34"/>
    </row>
    <row r="297" spans="2:19" s="2" customFormat="1" x14ac:dyDescent="0.25">
      <c r="B297" s="29"/>
      <c r="C297" s="34"/>
      <c r="Q297" s="34"/>
      <c r="R297" s="34"/>
      <c r="S297" s="34"/>
    </row>
    <row r="298" spans="2:19" s="2" customFormat="1" x14ac:dyDescent="0.25">
      <c r="B298" s="29"/>
      <c r="C298" s="34"/>
      <c r="Q298" s="34"/>
      <c r="R298" s="34"/>
      <c r="S298" s="34"/>
    </row>
    <row r="299" spans="2:19" s="2" customFormat="1" x14ac:dyDescent="0.25">
      <c r="B299" s="29"/>
      <c r="C299" s="34"/>
      <c r="Q299" s="34"/>
      <c r="R299" s="34"/>
      <c r="S299" s="34"/>
    </row>
    <row r="300" spans="2:19" s="2" customFormat="1" x14ac:dyDescent="0.25">
      <c r="B300" s="29"/>
      <c r="C300" s="34"/>
      <c r="Q300" s="34"/>
      <c r="R300" s="34"/>
      <c r="S300" s="34"/>
    </row>
    <row r="301" spans="2:19" s="2" customFormat="1" x14ac:dyDescent="0.25">
      <c r="B301" s="29"/>
      <c r="C301" s="34"/>
      <c r="Q301" s="34"/>
      <c r="R301" s="34"/>
      <c r="S301" s="34"/>
    </row>
    <row r="302" spans="2:19" s="2" customFormat="1" x14ac:dyDescent="0.25">
      <c r="B302" s="29"/>
      <c r="C302" s="34"/>
      <c r="Q302" s="34"/>
      <c r="R302" s="34"/>
      <c r="S302" s="34"/>
    </row>
    <row r="303" spans="2:19" s="2" customFormat="1" x14ac:dyDescent="0.25">
      <c r="B303" s="29"/>
      <c r="C303" s="34"/>
      <c r="Q303" s="34"/>
      <c r="R303" s="34"/>
      <c r="S303" s="34"/>
    </row>
    <row r="304" spans="2:19" s="2" customFormat="1" x14ac:dyDescent="0.25">
      <c r="B304" s="29"/>
      <c r="C304" s="34"/>
      <c r="Q304" s="34"/>
      <c r="R304" s="34"/>
      <c r="S304" s="34"/>
    </row>
    <row r="305" spans="2:19" s="2" customFormat="1" x14ac:dyDescent="0.25">
      <c r="B305" s="29"/>
      <c r="C305" s="34"/>
      <c r="Q305" s="34"/>
      <c r="R305" s="34"/>
      <c r="S305" s="34"/>
    </row>
    <row r="306" spans="2:19" s="2" customFormat="1" x14ac:dyDescent="0.25">
      <c r="B306" s="29"/>
      <c r="C306" s="34"/>
      <c r="Q306" s="34"/>
      <c r="R306" s="34"/>
      <c r="S306" s="34"/>
    </row>
    <row r="307" spans="2:19" s="2" customFormat="1" x14ac:dyDescent="0.25">
      <c r="B307" s="29"/>
      <c r="C307" s="34"/>
      <c r="Q307" s="34"/>
      <c r="R307" s="34"/>
      <c r="S307" s="34"/>
    </row>
    <row r="308" spans="2:19" s="2" customFormat="1" x14ac:dyDescent="0.25">
      <c r="B308" s="29"/>
      <c r="C308" s="34"/>
      <c r="Q308" s="34"/>
      <c r="R308" s="34"/>
      <c r="S308" s="34"/>
    </row>
    <row r="309" spans="2:19" s="2" customFormat="1" x14ac:dyDescent="0.25">
      <c r="B309" s="29"/>
      <c r="C309" s="34"/>
      <c r="Q309" s="34"/>
      <c r="R309" s="34"/>
      <c r="S309" s="34"/>
    </row>
    <row r="310" spans="2:19" s="2" customFormat="1" x14ac:dyDescent="0.25">
      <c r="B310" s="29"/>
      <c r="C310" s="34"/>
      <c r="Q310" s="34"/>
      <c r="R310" s="34"/>
      <c r="S310" s="34"/>
    </row>
    <row r="311" spans="2:19" s="2" customFormat="1" x14ac:dyDescent="0.25">
      <c r="B311" s="29"/>
      <c r="C311" s="34"/>
      <c r="Q311" s="34"/>
      <c r="R311" s="34"/>
      <c r="S311" s="34"/>
    </row>
    <row r="312" spans="2:19" s="2" customFormat="1" x14ac:dyDescent="0.25">
      <c r="B312" s="29"/>
      <c r="C312" s="34"/>
      <c r="Q312" s="34"/>
      <c r="R312" s="34"/>
      <c r="S312" s="34"/>
    </row>
    <row r="313" spans="2:19" s="2" customFormat="1" x14ac:dyDescent="0.25">
      <c r="B313" s="29"/>
      <c r="C313" s="34"/>
      <c r="Q313" s="34"/>
      <c r="R313" s="34"/>
      <c r="S313" s="34"/>
    </row>
    <row r="314" spans="2:19" s="2" customFormat="1" x14ac:dyDescent="0.25">
      <c r="B314" s="29"/>
      <c r="C314" s="34"/>
      <c r="Q314" s="34"/>
      <c r="R314" s="34"/>
      <c r="S314" s="34"/>
    </row>
    <row r="315" spans="2:19" s="2" customFormat="1" x14ac:dyDescent="0.25">
      <c r="B315" s="29"/>
      <c r="C315" s="34"/>
      <c r="Q315" s="34"/>
      <c r="R315" s="34"/>
      <c r="S315" s="34"/>
    </row>
    <row r="316" spans="2:19" s="2" customFormat="1" x14ac:dyDescent="0.25">
      <c r="B316" s="29"/>
      <c r="C316" s="34"/>
      <c r="Q316" s="34"/>
      <c r="R316" s="34"/>
      <c r="S316" s="34"/>
    </row>
    <row r="317" spans="2:19" s="2" customFormat="1" x14ac:dyDescent="0.25">
      <c r="B317" s="29"/>
      <c r="C317" s="34"/>
      <c r="Q317" s="34"/>
      <c r="R317" s="34"/>
      <c r="S317" s="34"/>
    </row>
    <row r="318" spans="2:19" s="2" customFormat="1" x14ac:dyDescent="0.25">
      <c r="B318" s="29"/>
      <c r="C318" s="34"/>
      <c r="Q318" s="34"/>
      <c r="R318" s="34"/>
      <c r="S318" s="34"/>
    </row>
    <row r="319" spans="2:19" s="2" customFormat="1" x14ac:dyDescent="0.25">
      <c r="B319" s="29"/>
      <c r="C319" s="34"/>
      <c r="Q319" s="34"/>
      <c r="R319" s="34"/>
      <c r="S319" s="34"/>
    </row>
    <row r="320" spans="2:19" s="2" customFormat="1" x14ac:dyDescent="0.25">
      <c r="B320" s="29"/>
      <c r="C320" s="34"/>
      <c r="Q320" s="34"/>
      <c r="R320" s="34"/>
      <c r="S320" s="34"/>
    </row>
    <row r="321" spans="2:19" s="2" customFormat="1" x14ac:dyDescent="0.25">
      <c r="B321" s="29"/>
      <c r="C321" s="34"/>
      <c r="Q321" s="34"/>
      <c r="R321" s="34"/>
      <c r="S321" s="34"/>
    </row>
    <row r="322" spans="2:19" s="2" customFormat="1" x14ac:dyDescent="0.25">
      <c r="B322" s="29"/>
      <c r="C322" s="34"/>
      <c r="Q322" s="34"/>
      <c r="R322" s="34"/>
      <c r="S322" s="34"/>
    </row>
    <row r="323" spans="2:19" s="2" customFormat="1" x14ac:dyDescent="0.25">
      <c r="B323" s="29"/>
      <c r="C323" s="34"/>
      <c r="Q323" s="34"/>
      <c r="R323" s="34"/>
      <c r="S323" s="34"/>
    </row>
    <row r="324" spans="2:19" s="2" customFormat="1" x14ac:dyDescent="0.25">
      <c r="B324" s="29"/>
      <c r="C324" s="34"/>
      <c r="Q324" s="34"/>
      <c r="R324" s="34"/>
      <c r="S324" s="34"/>
    </row>
    <row r="325" spans="2:19" s="2" customFormat="1" x14ac:dyDescent="0.25">
      <c r="B325" s="29"/>
      <c r="C325" s="34"/>
      <c r="Q325" s="34"/>
      <c r="R325" s="34"/>
      <c r="S325" s="34"/>
    </row>
    <row r="326" spans="2:19" s="2" customFormat="1" x14ac:dyDescent="0.25">
      <c r="B326" s="29"/>
      <c r="C326" s="34"/>
      <c r="Q326" s="34"/>
      <c r="R326" s="34"/>
      <c r="S326" s="34"/>
    </row>
    <row r="327" spans="2:19" s="2" customFormat="1" x14ac:dyDescent="0.25">
      <c r="B327" s="29"/>
      <c r="C327" s="34"/>
      <c r="Q327" s="34"/>
      <c r="R327" s="34"/>
      <c r="S327" s="34"/>
    </row>
    <row r="328" spans="2:19" s="2" customFormat="1" x14ac:dyDescent="0.25">
      <c r="B328" s="29"/>
      <c r="C328" s="34"/>
      <c r="Q328" s="34"/>
      <c r="R328" s="34"/>
      <c r="S328" s="34"/>
    </row>
    <row r="329" spans="2:19" s="2" customFormat="1" x14ac:dyDescent="0.25">
      <c r="B329" s="29"/>
      <c r="C329" s="34"/>
      <c r="Q329" s="34"/>
      <c r="R329" s="34"/>
      <c r="S329" s="34"/>
    </row>
    <row r="330" spans="2:19" s="2" customFormat="1" x14ac:dyDescent="0.25">
      <c r="B330" s="29"/>
      <c r="C330" s="34"/>
      <c r="Q330" s="34"/>
      <c r="R330" s="34"/>
      <c r="S330" s="34"/>
    </row>
    <row r="331" spans="2:19" s="2" customFormat="1" x14ac:dyDescent="0.25">
      <c r="B331" s="29"/>
      <c r="C331" s="34"/>
      <c r="Q331" s="34"/>
      <c r="R331" s="34"/>
      <c r="S331" s="34"/>
    </row>
    <row r="332" spans="2:19" s="2" customFormat="1" x14ac:dyDescent="0.25">
      <c r="B332" s="29"/>
      <c r="C332" s="34"/>
      <c r="Q332" s="34"/>
      <c r="R332" s="34"/>
      <c r="S332" s="34"/>
    </row>
    <row r="333" spans="2:19" s="2" customFormat="1" x14ac:dyDescent="0.25">
      <c r="B333" s="29"/>
      <c r="C333" s="34"/>
      <c r="Q333" s="34"/>
      <c r="R333" s="34"/>
      <c r="S333" s="34"/>
    </row>
    <row r="334" spans="2:19" s="2" customFormat="1" x14ac:dyDescent="0.25">
      <c r="B334" s="29"/>
      <c r="C334" s="34"/>
      <c r="Q334" s="34"/>
      <c r="R334" s="34"/>
      <c r="S334" s="34"/>
    </row>
    <row r="335" spans="2:19" s="2" customFormat="1" x14ac:dyDescent="0.25">
      <c r="B335" s="29"/>
      <c r="C335" s="34"/>
      <c r="Q335" s="34"/>
      <c r="R335" s="34"/>
      <c r="S335" s="34"/>
    </row>
  </sheetData>
  <mergeCells count="8">
    <mergeCell ref="C56:P56"/>
    <mergeCell ref="C57:P57"/>
    <mergeCell ref="C8:P8"/>
    <mergeCell ref="C9:P9"/>
    <mergeCell ref="C10:P10"/>
    <mergeCell ref="C12:P12"/>
    <mergeCell ref="C13:P13"/>
    <mergeCell ref="C14:P14"/>
  </mergeCells>
  <printOptions horizontalCentered="1"/>
  <pageMargins left="0.23" right="0.2" top="0.27" bottom="0.33" header="0.3" footer="0.3"/>
  <pageSetup scale="38" orientation="portrait" r:id="rId1"/>
  <ignoredErrors>
    <ignoredError sqref="P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 RD$</vt:lpstr>
      <vt:lpstr>En US$</vt:lpstr>
      <vt:lpstr>'En RD$'!Print_Area</vt:lpstr>
      <vt:lpstr>'En US$'!Print_Area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Enriquillo Manuel Duvergé García</dc:creator>
  <cp:lastModifiedBy>Pedro Manuel Joaquin Federico</cp:lastModifiedBy>
  <dcterms:created xsi:type="dcterms:W3CDTF">2021-08-18T15:19:54Z</dcterms:created>
  <dcterms:modified xsi:type="dcterms:W3CDTF">2021-08-23T15:03:16Z</dcterms:modified>
</cp:coreProperties>
</file>