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Mensual\2021\Español\02-Febrero\"/>
    </mc:Choice>
  </mc:AlternateContent>
  <xr:revisionPtr revIDLastSave="0" documentId="13_ncr:1_{D46450AE-560F-429E-92D5-D71F29067CCE}" xr6:coauthVersionLast="44" xr6:coauthVersionMax="45" xr10:uidLastSave="{00000000-0000-0000-0000-000000000000}"/>
  <bookViews>
    <workbookView xWindow="28680" yWindow="-120" windowWidth="29040" windowHeight="15840" xr2:uid="{59A55120-1DE2-42EB-91B7-679A98534F98}"/>
  </bookViews>
  <sheets>
    <sheet name="Saldo-Evolución Feb-21" sheetId="1" r:id="rId1"/>
  </sheets>
  <externalReferences>
    <externalReference r:id="rId2"/>
  </externalReferences>
  <definedNames>
    <definedName name="_xlnm._FilterDatabase" localSheetId="0" hidden="1">'Saldo-Evolución Feb-21'!$B$7:$M$9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1" l="1"/>
  <c r="K57" i="1" s="1"/>
</calcChain>
</file>

<file path=xl/sharedStrings.xml><?xml version="1.0" encoding="utf-8"?>
<sst xmlns="http://schemas.openxmlformats.org/spreadsheetml/2006/main" count="60" uniqueCount="58">
  <si>
    <t>DIRECCIÓN GENERAL DE CRÉDITO PÚBLICO</t>
  </si>
  <si>
    <t>MINISTERIO DE HACIENDA</t>
  </si>
  <si>
    <t>REPÚBLICA DOMINICANA</t>
  </si>
  <si>
    <t>Saldo Evolución de la Deuda del Sector Público No Financiero</t>
  </si>
  <si>
    <t>(en millones de U.S. dólares)</t>
  </si>
  <si>
    <t>cifras preliminares</t>
  </si>
  <si>
    <t>Deudor/Tipo de Financiamiento</t>
  </si>
  <si>
    <t xml:space="preserve">Saldo </t>
  </si>
  <si>
    <t>Desembolsos / Endeudamiento</t>
  </si>
  <si>
    <t>Capitalización</t>
  </si>
  <si>
    <t>Primas/ Descuentos/ Intereses Corridos</t>
  </si>
  <si>
    <t>Condonación</t>
  </si>
  <si>
    <t xml:space="preserve">Variación </t>
  </si>
  <si>
    <t xml:space="preserve">Principal </t>
  </si>
  <si>
    <t>Intereses</t>
  </si>
  <si>
    <t>Comisiones</t>
  </si>
  <si>
    <t>Total</t>
  </si>
  <si>
    <t xml:space="preserve">Tipo Cambio </t>
  </si>
  <si>
    <t>(a)</t>
  </si>
  <si>
    <t>(b)</t>
  </si>
  <si>
    <t>(c)</t>
  </si>
  <si>
    <t>(d)</t>
  </si>
  <si>
    <t>(e)</t>
  </si>
  <si>
    <t>(f)</t>
  </si>
  <si>
    <r>
      <t xml:space="preserve">(g) </t>
    </r>
    <r>
      <rPr>
        <b/>
        <vertAlign val="superscript"/>
        <sz val="11"/>
        <color theme="0"/>
        <rFont val="Arial"/>
        <family val="2"/>
      </rPr>
      <t>1/</t>
    </r>
  </si>
  <si>
    <t>Deuda Pública Total del SPNF</t>
  </si>
  <si>
    <t>Deuda Externa Total del SPNF</t>
  </si>
  <si>
    <t>Deuda Interna Total del SPNF</t>
  </si>
  <si>
    <t>Obligaciones Gobierno Central</t>
  </si>
  <si>
    <t>Deuda Externa</t>
  </si>
  <si>
    <t>Organismos Multilaterales</t>
  </si>
  <si>
    <t>BCIE</t>
  </si>
  <si>
    <t>BID</t>
  </si>
  <si>
    <t>BIRF</t>
  </si>
  <si>
    <t>BEI</t>
  </si>
  <si>
    <t>CAF</t>
  </si>
  <si>
    <t>FMI</t>
  </si>
  <si>
    <t>Otros….</t>
  </si>
  <si>
    <t>Bilaterales</t>
  </si>
  <si>
    <t>Despues Fecha Corte</t>
  </si>
  <si>
    <t xml:space="preserve">Otros Bilaterales </t>
  </si>
  <si>
    <t>Banca Comercial</t>
  </si>
  <si>
    <t>Deuda Interna</t>
  </si>
  <si>
    <t>de los cuales Recap. BCRD</t>
  </si>
  <si>
    <t>Obligaciones Resto SPNF</t>
  </si>
  <si>
    <t xml:space="preserve">Deuda Externa </t>
  </si>
  <si>
    <t>Suplidores</t>
  </si>
  <si>
    <t xml:space="preserve">Deuda Interna </t>
  </si>
  <si>
    <t xml:space="preserve">1/ Saldo Deuda: (g) = (a) + (b) + (c) - (d) - (e) + (f) </t>
  </si>
  <si>
    <r>
      <t xml:space="preserve">2/ Las cifras del Gobierno Central mostradas en este reporte son las contempladas en el capítulo 0998 </t>
    </r>
    <r>
      <rPr>
        <i/>
        <sz val="10"/>
        <color indexed="8"/>
        <rFont val="Arial"/>
        <family val="2"/>
      </rPr>
      <t>Administración de Deuda Pública y Activos Financieros</t>
    </r>
    <r>
      <rPr>
        <sz val="10"/>
        <color indexed="8"/>
        <rFont val="Arial"/>
        <family val="2"/>
      </rPr>
      <t>.</t>
    </r>
  </si>
  <si>
    <t>Servicio de Deuda Pública Febrero 2021</t>
  </si>
  <si>
    <r>
      <t>Bonos</t>
    </r>
    <r>
      <rPr>
        <vertAlign val="superscript"/>
        <sz val="11.5"/>
        <rFont val="Arial"/>
        <family val="2"/>
      </rPr>
      <t xml:space="preserve"> </t>
    </r>
  </si>
  <si>
    <t xml:space="preserve"> de los cuales Deuda Interguber.</t>
  </si>
  <si>
    <t xml:space="preserve">Bonos </t>
  </si>
  <si>
    <r>
      <t xml:space="preserve">Banca Comercial y Otras Instituciones Financieras </t>
    </r>
    <r>
      <rPr>
        <vertAlign val="superscript"/>
        <sz val="11"/>
        <rFont val="Arial"/>
        <family val="2"/>
      </rPr>
      <t>3/</t>
    </r>
  </si>
  <si>
    <r>
      <t xml:space="preserve">Banca Comercial </t>
    </r>
    <r>
      <rPr>
        <vertAlign val="superscript"/>
        <sz val="11"/>
        <rFont val="Arial"/>
        <family val="2"/>
      </rPr>
      <t>4/</t>
    </r>
  </si>
  <si>
    <t>4/ Deuda de instituciones públicas contratadas con la banca comercial.</t>
  </si>
  <si>
    <t>3/ Comprende deuda pública contratada con bancos locales.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</si>
</sst>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#,##0.00,,"/>
    <numFmt numFmtId="166" formatCode="dd/mm/yyyy;@"/>
    <numFmt numFmtId="167" formatCode="_(* #,##0.0_);_(* \(#,##0.0\);_(* &quot;-&quot;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4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sz val="12"/>
      <name val="Arial"/>
      <family val="2"/>
    </font>
    <font>
      <b/>
      <sz val="11.7"/>
      <name val="Arial"/>
      <family val="2"/>
    </font>
    <font>
      <sz val="11.3"/>
      <name val="Arial"/>
      <family val="2"/>
    </font>
    <font>
      <b/>
      <sz val="11.5"/>
      <name val="Arial"/>
      <family val="2"/>
    </font>
    <font>
      <i/>
      <sz val="10.5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.5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198"/>
        <bgColor indexed="64"/>
      </patternFill>
    </fill>
    <fill>
      <patternFill patternType="solid">
        <fgColor rgb="FFE8F3F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3" fillId="2" borderId="0" xfId="2" applyFont="1" applyFill="1"/>
    <xf numFmtId="0" fontId="2" fillId="2" borderId="0" xfId="2" applyFill="1"/>
    <xf numFmtId="164" fontId="2" fillId="2" borderId="0" xfId="1" applyNumberFormat="1" applyFont="1" applyFill="1" applyAlignment="1">
      <alignment horizontal="center"/>
    </xf>
    <xf numFmtId="0" fontId="2" fillId="2" borderId="0" xfId="2" applyFill="1" applyAlignment="1">
      <alignment horizontal="center"/>
    </xf>
    <xf numFmtId="164" fontId="2" fillId="2" borderId="0" xfId="1" applyNumberFormat="1" applyFont="1" applyFill="1"/>
    <xf numFmtId="0" fontId="4" fillId="0" borderId="0" xfId="0" applyFont="1"/>
    <xf numFmtId="0" fontId="5" fillId="0" borderId="0" xfId="0" applyFont="1"/>
    <xf numFmtId="43" fontId="2" fillId="2" borderId="0" xfId="1" applyFont="1" applyFill="1"/>
    <xf numFmtId="0" fontId="6" fillId="0" borderId="0" xfId="0" applyFont="1"/>
    <xf numFmtId="0" fontId="7" fillId="2" borderId="0" xfId="2" applyFont="1" applyFill="1"/>
    <xf numFmtId="43" fontId="2" fillId="2" borderId="0" xfId="2" applyNumberFormat="1" applyFill="1"/>
    <xf numFmtId="0" fontId="9" fillId="2" borderId="0" xfId="2" applyFont="1" applyFill="1" applyAlignment="1">
      <alignment horizontal="center"/>
    </xf>
    <xf numFmtId="0" fontId="10" fillId="2" borderId="0" xfId="2" applyFont="1" applyFill="1"/>
    <xf numFmtId="0" fontId="10" fillId="0" borderId="0" xfId="2" applyFont="1"/>
    <xf numFmtId="0" fontId="3" fillId="0" borderId="0" xfId="2" applyFont="1" applyAlignment="1">
      <alignment horizontal="center" vertical="center"/>
    </xf>
    <xf numFmtId="165" fontId="13" fillId="3" borderId="1" xfId="2" applyNumberFormat="1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wrapText="1"/>
    </xf>
    <xf numFmtId="166" fontId="14" fillId="3" borderId="0" xfId="2" applyNumberFormat="1" applyFont="1" applyFill="1" applyAlignment="1">
      <alignment horizontal="center" vertical="top"/>
    </xf>
    <xf numFmtId="0" fontId="13" fillId="3" borderId="1" xfId="2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 wrapText="1"/>
    </xf>
    <xf numFmtId="164" fontId="13" fillId="3" borderId="0" xfId="1" applyNumberFormat="1" applyFont="1" applyFill="1" applyBorder="1" applyAlignment="1">
      <alignment horizontal="center" vertical="center" wrapText="1"/>
    </xf>
    <xf numFmtId="165" fontId="13" fillId="3" borderId="0" xfId="2" applyNumberFormat="1" applyFont="1" applyFill="1" applyAlignment="1">
      <alignment horizontal="center" vertical="center" wrapText="1"/>
    </xf>
    <xf numFmtId="43" fontId="13" fillId="3" borderId="3" xfId="3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164" fontId="13" fillId="3" borderId="3" xfId="1" applyNumberFormat="1" applyFont="1" applyFill="1" applyBorder="1" applyAlignment="1">
      <alignment horizontal="center" vertical="center" wrapText="1"/>
    </xf>
    <xf numFmtId="165" fontId="13" fillId="3" borderId="3" xfId="2" applyNumberFormat="1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/>
    </xf>
    <xf numFmtId="0" fontId="3" fillId="0" borderId="0" xfId="2" applyFont="1"/>
    <xf numFmtId="0" fontId="2" fillId="0" borderId="0" xfId="2"/>
    <xf numFmtId="164" fontId="2" fillId="0" borderId="0" xfId="1" applyNumberFormat="1" applyFont="1" applyFill="1" applyBorder="1" applyAlignment="1">
      <alignment horizontal="center"/>
    </xf>
    <xf numFmtId="0" fontId="2" fillId="0" borderId="0" xfId="2" applyAlignment="1">
      <alignment horizontal="center"/>
    </xf>
    <xf numFmtId="164" fontId="2" fillId="0" borderId="0" xfId="1" applyNumberFormat="1" applyFont="1" applyFill="1" applyBorder="1"/>
    <xf numFmtId="0" fontId="9" fillId="4" borderId="4" xfId="2" applyFont="1" applyFill="1" applyBorder="1"/>
    <xf numFmtId="164" fontId="16" fillId="4" borderId="4" xfId="3" applyNumberFormat="1" applyFont="1" applyFill="1" applyBorder="1" applyAlignment="1">
      <alignment horizontal="right"/>
    </xf>
    <xf numFmtId="164" fontId="16" fillId="4" borderId="4" xfId="1" applyNumberFormat="1" applyFont="1" applyFill="1" applyBorder="1" applyAlignment="1">
      <alignment horizontal="right"/>
    </xf>
    <xf numFmtId="164" fontId="16" fillId="4" borderId="4" xfId="1" applyNumberFormat="1" applyFont="1" applyFill="1" applyBorder="1" applyAlignment="1">
      <alignment horizontal="center"/>
    </xf>
    <xf numFmtId="167" fontId="4" fillId="0" borderId="0" xfId="0" applyNumberFormat="1" applyFont="1"/>
    <xf numFmtId="164" fontId="17" fillId="4" borderId="4" xfId="3" applyNumberFormat="1" applyFont="1" applyFill="1" applyBorder="1" applyAlignment="1">
      <alignment horizontal="right"/>
    </xf>
    <xf numFmtId="164" fontId="17" fillId="4" borderId="4" xfId="1" applyNumberFormat="1" applyFont="1" applyFill="1" applyBorder="1" applyAlignment="1">
      <alignment horizontal="right"/>
    </xf>
    <xf numFmtId="164" fontId="17" fillId="4" borderId="4" xfId="1" applyNumberFormat="1" applyFont="1" applyFill="1" applyBorder="1" applyAlignment="1">
      <alignment horizontal="center"/>
    </xf>
    <xf numFmtId="164" fontId="18" fillId="0" borderId="0" xfId="3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center"/>
    </xf>
    <xf numFmtId="164" fontId="19" fillId="4" borderId="4" xfId="3" applyNumberFormat="1" applyFont="1" applyFill="1" applyBorder="1" applyAlignment="1">
      <alignment horizontal="right"/>
    </xf>
    <xf numFmtId="164" fontId="19" fillId="4" borderId="4" xfId="1" applyNumberFormat="1" applyFont="1" applyFill="1" applyBorder="1" applyAlignment="1">
      <alignment horizontal="right"/>
    </xf>
    <xf numFmtId="164" fontId="19" fillId="4" borderId="4" xfId="1" applyNumberFormat="1" applyFont="1" applyFill="1" applyBorder="1" applyAlignment="1">
      <alignment horizontal="center"/>
    </xf>
    <xf numFmtId="0" fontId="14" fillId="0" borderId="0" xfId="2" applyFont="1"/>
    <xf numFmtId="0" fontId="9" fillId="0" borderId="0" xfId="2" applyFont="1" applyAlignment="1">
      <alignment horizontal="left" indent="1"/>
    </xf>
    <xf numFmtId="164" fontId="9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left" indent="4"/>
    </xf>
    <xf numFmtId="164" fontId="10" fillId="0" borderId="0" xfId="1" applyNumberFormat="1" applyFont="1" applyFill="1" applyBorder="1" applyAlignment="1">
      <alignment horizontal="right"/>
    </xf>
    <xf numFmtId="164" fontId="10" fillId="2" borderId="0" xfId="1" applyNumberFormat="1" applyFont="1" applyFill="1" applyBorder="1" applyAlignment="1">
      <alignment horizontal="right"/>
    </xf>
    <xf numFmtId="164" fontId="10" fillId="2" borderId="0" xfId="1" applyNumberFormat="1" applyFont="1" applyFill="1" applyBorder="1" applyAlignment="1">
      <alignment horizontal="center"/>
    </xf>
    <xf numFmtId="0" fontId="20" fillId="0" borderId="0" xfId="2" applyFont="1" applyAlignment="1">
      <alignment horizontal="left" indent="7"/>
    </xf>
    <xf numFmtId="0" fontId="20" fillId="2" borderId="0" xfId="2" applyFont="1" applyFill="1" applyAlignment="1">
      <alignment horizontal="left" indent="7"/>
    </xf>
    <xf numFmtId="0" fontId="21" fillId="2" borderId="0" xfId="2" applyFont="1" applyFill="1" applyAlignment="1">
      <alignment horizontal="left" indent="7"/>
    </xf>
    <xf numFmtId="164" fontId="10" fillId="0" borderId="0" xfId="1" applyNumberFormat="1" applyFont="1" applyFill="1" applyBorder="1" applyAlignment="1">
      <alignment horizontal="center"/>
    </xf>
    <xf numFmtId="164" fontId="10" fillId="0" borderId="0" xfId="3" applyNumberFormat="1" applyFont="1" applyFill="1" applyBorder="1" applyAlignment="1">
      <alignment horizontal="right"/>
    </xf>
    <xf numFmtId="0" fontId="9" fillId="0" borderId="0" xfId="2" applyFont="1" applyAlignment="1">
      <alignment horizontal="left" indent="4"/>
    </xf>
    <xf numFmtId="0" fontId="3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 indent="4"/>
    </xf>
    <xf numFmtId="164" fontId="10" fillId="2" borderId="0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164" fontId="10" fillId="0" borderId="0" xfId="3" applyNumberFormat="1" applyFont="1" applyFill="1" applyBorder="1" applyAlignment="1">
      <alignment horizontal="right" vertical="center"/>
    </xf>
    <xf numFmtId="164" fontId="10" fillId="2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5" fillId="0" borderId="0" xfId="0" applyNumberFormat="1" applyFont="1"/>
    <xf numFmtId="0" fontId="2" fillId="0" borderId="0" xfId="2" applyAlignment="1">
      <alignment horizontal="left" indent="5"/>
    </xf>
    <xf numFmtId="164" fontId="10" fillId="2" borderId="0" xfId="2" applyNumberFormat="1" applyFont="1" applyFill="1"/>
    <xf numFmtId="164" fontId="10" fillId="2" borderId="0" xfId="1" applyNumberFormat="1" applyFont="1" applyFill="1" applyBorder="1"/>
    <xf numFmtId="164" fontId="9" fillId="4" borderId="4" xfId="3" applyNumberFormat="1" applyFont="1" applyFill="1" applyBorder="1" applyAlignment="1">
      <alignment horizontal="right"/>
    </xf>
    <xf numFmtId="164" fontId="9" fillId="4" borderId="4" xfId="1" applyNumberFormat="1" applyFont="1" applyFill="1" applyBorder="1" applyAlignment="1">
      <alignment horizontal="right"/>
    </xf>
    <xf numFmtId="164" fontId="9" fillId="4" borderId="4" xfId="1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0" fontId="10" fillId="0" borderId="0" xfId="2" applyFont="1" applyAlignment="1">
      <alignment horizontal="left" indent="6"/>
    </xf>
    <xf numFmtId="164" fontId="10" fillId="2" borderId="0" xfId="3" applyNumberFormat="1" applyFont="1" applyFill="1" applyBorder="1" applyAlignment="1">
      <alignment horizontal="right"/>
    </xf>
    <xf numFmtId="0" fontId="2" fillId="2" borderId="5" xfId="2" applyFill="1" applyBorder="1"/>
    <xf numFmtId="164" fontId="2" fillId="2" borderId="5" xfId="1" applyNumberFormat="1" applyFont="1" applyFill="1" applyBorder="1" applyAlignment="1">
      <alignment horizontal="center"/>
    </xf>
    <xf numFmtId="164" fontId="2" fillId="2" borderId="5" xfId="1" applyNumberFormat="1" applyFont="1" applyFill="1" applyBorder="1"/>
    <xf numFmtId="164" fontId="5" fillId="0" borderId="0" xfId="1" applyNumberFormat="1" applyFont="1"/>
    <xf numFmtId="0" fontId="10" fillId="0" borderId="0" xfId="0" applyFont="1"/>
    <xf numFmtId="164" fontId="10" fillId="0" borderId="0" xfId="1" applyNumberFormat="1" applyFont="1"/>
    <xf numFmtId="164" fontId="4" fillId="0" borderId="0" xfId="1" applyNumberFormat="1" applyFont="1"/>
    <xf numFmtId="43" fontId="10" fillId="0" borderId="0" xfId="0" applyNumberFormat="1" applyFont="1"/>
    <xf numFmtId="0" fontId="11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8" fillId="0" borderId="0" xfId="2" applyFont="1" applyAlignment="1">
      <alignment horizontal="center"/>
    </xf>
    <xf numFmtId="0" fontId="12" fillId="2" borderId="0" xfId="2" applyFont="1" applyFill="1" applyAlignment="1">
      <alignment horizontal="center"/>
    </xf>
    <xf numFmtId="0" fontId="13" fillId="3" borderId="1" xfId="2" applyFont="1" applyFill="1" applyBorder="1" applyAlignment="1">
      <alignment horizontal="center" vertical="center" wrapText="1"/>
    </xf>
    <xf numFmtId="0" fontId="13" fillId="3" borderId="0" xfId="2" applyFont="1" applyFill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43" fontId="13" fillId="3" borderId="1" xfId="3" applyFont="1" applyFill="1" applyBorder="1" applyAlignment="1">
      <alignment horizontal="center" vertical="center" wrapText="1"/>
    </xf>
    <xf numFmtId="43" fontId="13" fillId="3" borderId="0" xfId="3" applyFont="1" applyFill="1" applyBorder="1" applyAlignment="1">
      <alignment horizontal="center" vertical="center" wrapText="1"/>
    </xf>
    <xf numFmtId="43" fontId="13" fillId="3" borderId="3" xfId="3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5">
    <cellStyle name="Comma" xfId="1" builtinId="3"/>
    <cellStyle name="Comma 3" xfId="3" xr:uid="{3D00DA59-7907-46B9-A7F7-5E537DA5C167}"/>
    <cellStyle name="Normal" xfId="0" builtinId="0"/>
    <cellStyle name="Normal 2 2" xfId="4" xr:uid="{EA0E7213-9D43-4B6E-A057-4CB62F234D32}"/>
    <cellStyle name="Normal 4" xfId="2" xr:uid="{BFA381EA-F4D4-4F7C-8892-D5B53178F5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986249</xdr:colOff>
      <xdr:row>0</xdr:row>
      <xdr:rowOff>78441</xdr:rowOff>
    </xdr:from>
    <xdr:to>
      <xdr:col>6</xdr:col>
      <xdr:colOff>670751</xdr:colOff>
      <xdr:row>4</xdr:row>
      <xdr:rowOff>104414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980749D-60A2-4387-A69F-51F1E0FBEA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7440837" y="78441"/>
          <a:ext cx="793885" cy="7431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-OFFICE/ESTAD&#205;STICAS-DE-DEUDA/Saldos/SALDO%20MENSUAL/2021/02-Febrero/20210315_Saldo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SALDOS"/>
      <sheetName val="BD_COMISIONES GC"/>
      <sheetName val="Log"/>
      <sheetName val="BD_INTERESES POR FUERA"/>
      <sheetName val="Saldo-Evolución"/>
      <sheetName val="Por Acreedor"/>
      <sheetName val="Intereses Promedio"/>
      <sheetName val="Por Plazos"/>
      <sheetName val="Por Tipo de Interés"/>
      <sheetName val="Por Moneda"/>
      <sheetName val="Indicadores de Riesgo"/>
    </sheetNames>
    <sheetDataSet>
      <sheetData sheetId="0"/>
      <sheetData sheetId="1"/>
      <sheetData sheetId="2"/>
      <sheetData sheetId="3"/>
      <sheetData sheetId="4">
        <row r="39">
          <cell r="J39">
            <v>459.75437951999999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C55EF-3CB6-4B2B-AFAA-FA8179F5BC29}">
  <dimension ref="A1:M61"/>
  <sheetViews>
    <sheetView showGridLines="0" tabSelected="1" topLeftCell="A19" zoomScale="78" zoomScaleNormal="78" workbookViewId="0">
      <selection activeCell="B55" sqref="B55:M55"/>
    </sheetView>
  </sheetViews>
  <sheetFormatPr defaultColWidth="9.140625" defaultRowHeight="14.25" x14ac:dyDescent="0.2"/>
  <cols>
    <col min="1" max="1" width="4.5703125" style="9" customWidth="1"/>
    <col min="2" max="2" width="40.28515625" style="6" customWidth="1"/>
    <col min="3" max="3" width="17.42578125" style="6" customWidth="1"/>
    <col min="4" max="4" width="18.7109375" style="6" customWidth="1"/>
    <col min="5" max="5" width="15.7109375" style="6" customWidth="1"/>
    <col min="6" max="6" width="16.7109375" style="6" customWidth="1"/>
    <col min="7" max="7" width="17.140625" style="6" bestFit="1" customWidth="1"/>
    <col min="8" max="8" width="16.5703125" style="85" bestFit="1" customWidth="1"/>
    <col min="9" max="9" width="17.7109375" style="6" bestFit="1" customWidth="1"/>
    <col min="10" max="10" width="12.85546875" style="6" bestFit="1" customWidth="1"/>
    <col min="11" max="11" width="17.42578125" style="85" bestFit="1" customWidth="1"/>
    <col min="12" max="12" width="18.28515625" style="6" bestFit="1" customWidth="1"/>
    <col min="13" max="13" width="17.5703125" style="6" bestFit="1" customWidth="1"/>
    <col min="14" max="16384" width="9.140625" style="6"/>
  </cols>
  <sheetData>
    <row r="1" spans="1:13" x14ac:dyDescent="0.2">
      <c r="A1" s="1"/>
      <c r="B1" s="2"/>
      <c r="C1" s="2"/>
      <c r="D1" s="2"/>
      <c r="E1" s="2"/>
      <c r="F1" s="2"/>
      <c r="G1" s="2"/>
      <c r="H1" s="3"/>
      <c r="I1" s="4"/>
      <c r="J1" s="2"/>
      <c r="K1" s="5"/>
    </row>
    <row r="2" spans="1:13" x14ac:dyDescent="0.2">
      <c r="A2" s="1"/>
      <c r="B2" s="8"/>
      <c r="C2" s="2"/>
      <c r="D2" s="2"/>
      <c r="E2" s="2"/>
      <c r="F2" s="2"/>
      <c r="G2" s="2"/>
      <c r="H2" s="3"/>
      <c r="I2" s="4"/>
      <c r="J2" s="2"/>
      <c r="K2" s="5"/>
      <c r="L2" s="2"/>
      <c r="M2" s="2"/>
    </row>
    <row r="3" spans="1:13" x14ac:dyDescent="0.2">
      <c r="A3" s="1"/>
      <c r="B3" s="8"/>
      <c r="C3" s="2"/>
      <c r="D3" s="2"/>
      <c r="E3" s="2"/>
      <c r="F3" s="2"/>
      <c r="G3" s="2"/>
      <c r="H3" s="3"/>
      <c r="I3" s="4"/>
      <c r="J3" s="2"/>
      <c r="K3" s="5"/>
      <c r="L3" s="2"/>
      <c r="M3" s="2"/>
    </row>
    <row r="4" spans="1:13" x14ac:dyDescent="0.2">
      <c r="A4" s="1"/>
      <c r="B4" s="8"/>
      <c r="C4" s="2"/>
      <c r="D4" s="2"/>
      <c r="E4" s="2"/>
      <c r="F4" s="2"/>
      <c r="G4" s="2"/>
      <c r="H4" s="3"/>
      <c r="I4" s="4"/>
      <c r="J4" s="2"/>
      <c r="K4" s="5"/>
      <c r="L4" s="2"/>
      <c r="M4" s="2"/>
    </row>
    <row r="5" spans="1:13" ht="18" x14ac:dyDescent="0.25">
      <c r="A5" s="1"/>
      <c r="B5" s="10"/>
      <c r="C5" s="2"/>
      <c r="D5" s="2"/>
      <c r="E5" s="2"/>
      <c r="F5" s="2"/>
      <c r="G5" s="2"/>
      <c r="H5" s="3"/>
      <c r="I5" s="4"/>
      <c r="J5" s="2"/>
      <c r="K5" s="5"/>
      <c r="L5" s="2"/>
      <c r="M5" s="11"/>
    </row>
    <row r="6" spans="1:13" ht="15" x14ac:dyDescent="0.25">
      <c r="A6" s="1"/>
      <c r="B6" s="88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" x14ac:dyDescent="0.25">
      <c r="A7" s="1"/>
      <c r="B7" s="88" t="s">
        <v>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5" x14ac:dyDescent="0.25">
      <c r="A8" s="1"/>
      <c r="B8" s="89" t="s">
        <v>2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6.75" customHeight="1" x14ac:dyDescent="0.25">
      <c r="A9" s="1"/>
      <c r="B9" s="12"/>
      <c r="C9" s="13"/>
      <c r="D9" s="13"/>
      <c r="E9" s="13"/>
      <c r="F9" s="14"/>
      <c r="G9" s="13"/>
      <c r="H9" s="13"/>
      <c r="I9" s="13"/>
      <c r="J9" s="13"/>
      <c r="K9" s="13"/>
      <c r="L9" s="13"/>
      <c r="M9" s="13"/>
    </row>
    <row r="10" spans="1:13" ht="15" x14ac:dyDescent="0.25">
      <c r="A10" s="1"/>
      <c r="B10" s="88" t="s">
        <v>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5" x14ac:dyDescent="0.25">
      <c r="A11" s="1"/>
      <c r="B11" s="87" t="s">
        <v>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15" x14ac:dyDescent="0.25">
      <c r="A12" s="1"/>
      <c r="B12" s="87" t="s">
        <v>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ht="6.75" customHeight="1" x14ac:dyDescent="0.2">
      <c r="A13" s="1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ht="24" customHeight="1" x14ac:dyDescent="0.25">
      <c r="A14" s="15"/>
      <c r="B14" s="91" t="s">
        <v>6</v>
      </c>
      <c r="C14" s="16" t="s">
        <v>7</v>
      </c>
      <c r="D14" s="94" t="s">
        <v>8</v>
      </c>
      <c r="E14" s="94" t="s">
        <v>9</v>
      </c>
      <c r="F14" s="94" t="s">
        <v>10</v>
      </c>
      <c r="G14" s="97" t="s">
        <v>50</v>
      </c>
      <c r="H14" s="97"/>
      <c r="I14" s="97"/>
      <c r="J14" s="97"/>
      <c r="K14" s="17" t="s">
        <v>11</v>
      </c>
      <c r="L14" s="16" t="s">
        <v>12</v>
      </c>
      <c r="M14" s="16" t="s">
        <v>7</v>
      </c>
    </row>
    <row r="15" spans="1:13" ht="15" x14ac:dyDescent="0.2">
      <c r="A15" s="15"/>
      <c r="B15" s="92"/>
      <c r="C15" s="18">
        <v>44196</v>
      </c>
      <c r="D15" s="95"/>
      <c r="E15" s="95"/>
      <c r="F15" s="95"/>
      <c r="G15" s="19" t="s">
        <v>13</v>
      </c>
      <c r="H15" s="20" t="s">
        <v>14</v>
      </c>
      <c r="I15" s="19" t="s">
        <v>15</v>
      </c>
      <c r="J15" s="19" t="s">
        <v>16</v>
      </c>
      <c r="K15" s="21" t="s">
        <v>13</v>
      </c>
      <c r="L15" s="22" t="s">
        <v>17</v>
      </c>
      <c r="M15" s="18">
        <v>44255</v>
      </c>
    </row>
    <row r="16" spans="1:13" ht="30" customHeight="1" thickBot="1" x14ac:dyDescent="0.25">
      <c r="A16" s="15"/>
      <c r="B16" s="93"/>
      <c r="C16" s="23" t="s">
        <v>18</v>
      </c>
      <c r="D16" s="23" t="s">
        <v>19</v>
      </c>
      <c r="E16" s="23" t="s">
        <v>20</v>
      </c>
      <c r="F16" s="96"/>
      <c r="G16" s="24" t="s">
        <v>21</v>
      </c>
      <c r="H16" s="25"/>
      <c r="I16" s="24"/>
      <c r="J16" s="24"/>
      <c r="K16" s="25" t="s">
        <v>22</v>
      </c>
      <c r="L16" s="26" t="s">
        <v>23</v>
      </c>
      <c r="M16" s="27" t="s">
        <v>24</v>
      </c>
    </row>
    <row r="17" spans="1:13" ht="11.25" customHeight="1" x14ac:dyDescent="0.2">
      <c r="A17" s="28"/>
      <c r="B17" s="14"/>
      <c r="C17" s="29"/>
      <c r="D17" s="29"/>
      <c r="E17" s="29"/>
      <c r="F17" s="29"/>
      <c r="G17" s="29"/>
      <c r="H17" s="30"/>
      <c r="I17" s="31"/>
      <c r="J17" s="29"/>
      <c r="K17" s="32"/>
      <c r="L17" s="29"/>
      <c r="M17" s="29"/>
    </row>
    <row r="18" spans="1:13" ht="16.5" thickBot="1" x14ac:dyDescent="0.3">
      <c r="A18" s="28"/>
      <c r="B18" s="33" t="s">
        <v>25</v>
      </c>
      <c r="C18" s="34">
        <v>44622.332720372702</v>
      </c>
      <c r="D18" s="35">
        <v>2620.9620858450003</v>
      </c>
      <c r="E18" s="34">
        <v>2.0625</v>
      </c>
      <c r="F18" s="34">
        <v>104.69656473948498</v>
      </c>
      <c r="G18" s="35">
        <v>106.43801858140591</v>
      </c>
      <c r="H18" s="35">
        <v>775.93760164038531</v>
      </c>
      <c r="I18" s="36">
        <v>4.5507411979999999</v>
      </c>
      <c r="J18" s="34">
        <v>886.92636141979119</v>
      </c>
      <c r="K18" s="35">
        <v>0</v>
      </c>
      <c r="L18" s="34">
        <v>54.980180815766538</v>
      </c>
      <c r="M18" s="35">
        <v>47193.899468452051</v>
      </c>
    </row>
    <row r="19" spans="1:13" ht="17.25" thickTop="1" thickBot="1" x14ac:dyDescent="0.3">
      <c r="A19" s="28"/>
      <c r="B19" s="33" t="s">
        <v>26</v>
      </c>
      <c r="C19" s="38">
        <v>30702.534937208002</v>
      </c>
      <c r="D19" s="39">
        <v>2500.0453991700001</v>
      </c>
      <c r="E19" s="38">
        <v>2.0625</v>
      </c>
      <c r="F19" s="38">
        <v>68.584999999999994</v>
      </c>
      <c r="G19" s="39">
        <v>74.280070273000007</v>
      </c>
      <c r="H19" s="39">
        <v>472.11905300299998</v>
      </c>
      <c r="I19" s="40">
        <v>4.1482891400000002</v>
      </c>
      <c r="J19" s="38">
        <v>550.54741241600004</v>
      </c>
      <c r="K19" s="39">
        <v>0</v>
      </c>
      <c r="L19" s="38">
        <v>5.5875767480000746</v>
      </c>
      <c r="M19" s="39">
        <v>33135.950342852993</v>
      </c>
    </row>
    <row r="20" spans="1:13" ht="17.25" thickTop="1" thickBot="1" x14ac:dyDescent="0.3">
      <c r="A20" s="28"/>
      <c r="B20" s="33" t="s">
        <v>27</v>
      </c>
      <c r="C20" s="38">
        <v>13919.7977831647</v>
      </c>
      <c r="D20" s="39">
        <v>120.91668667499999</v>
      </c>
      <c r="E20" s="38">
        <v>0</v>
      </c>
      <c r="F20" s="38">
        <v>36.111564739484997</v>
      </c>
      <c r="G20" s="39">
        <v>32.157948308405899</v>
      </c>
      <c r="H20" s="39">
        <v>303.81854863738528</v>
      </c>
      <c r="I20" s="40">
        <v>0.402452058</v>
      </c>
      <c r="J20" s="38">
        <v>336.37894900379115</v>
      </c>
      <c r="K20" s="39">
        <v>0</v>
      </c>
      <c r="L20" s="38">
        <v>49.392604067766463</v>
      </c>
      <c r="M20" s="39">
        <v>14057.949125599056</v>
      </c>
    </row>
    <row r="21" spans="1:13" ht="15" thickTop="1" x14ac:dyDescent="0.2">
      <c r="A21" s="28"/>
      <c r="B21" s="14"/>
      <c r="C21" s="41"/>
      <c r="D21" s="42"/>
      <c r="E21" s="41"/>
      <c r="F21" s="41"/>
      <c r="G21" s="42"/>
      <c r="H21" s="42"/>
      <c r="I21" s="43"/>
      <c r="J21" s="41"/>
      <c r="K21" s="42"/>
      <c r="L21" s="41"/>
      <c r="M21" s="41"/>
    </row>
    <row r="22" spans="1:13" ht="15.75" thickBot="1" x14ac:dyDescent="0.3">
      <c r="A22" s="28"/>
      <c r="B22" s="33" t="s">
        <v>28</v>
      </c>
      <c r="C22" s="44">
        <v>44086.134631243011</v>
      </c>
      <c r="D22" s="45">
        <v>2620.9620858450003</v>
      </c>
      <c r="E22" s="44">
        <v>2.0625</v>
      </c>
      <c r="F22" s="44">
        <v>104.69656473948498</v>
      </c>
      <c r="G22" s="45">
        <v>80.336789033000002</v>
      </c>
      <c r="H22" s="45">
        <v>769.69768537100003</v>
      </c>
      <c r="I22" s="46">
        <v>4.5507411979999999</v>
      </c>
      <c r="J22" s="44">
        <v>854.58521560200006</v>
      </c>
      <c r="K22" s="45">
        <v>0</v>
      </c>
      <c r="L22" s="44">
        <v>54.747027578999763</v>
      </c>
      <c r="M22" s="45">
        <v>46683.569455633995</v>
      </c>
    </row>
    <row r="23" spans="1:13" ht="15.75" thickTop="1" x14ac:dyDescent="0.25">
      <c r="A23" s="47"/>
      <c r="B23" s="48" t="s">
        <v>29</v>
      </c>
      <c r="C23" s="49">
        <v>30696.547577360001</v>
      </c>
      <c r="D23" s="49">
        <v>2500.0453991700001</v>
      </c>
      <c r="E23" s="49">
        <v>2.0625</v>
      </c>
      <c r="F23" s="49">
        <v>68.584999999999994</v>
      </c>
      <c r="G23" s="49">
        <v>74.280070273000007</v>
      </c>
      <c r="H23" s="49">
        <v>472.11905300299998</v>
      </c>
      <c r="I23" s="50">
        <v>4.1482891400000002</v>
      </c>
      <c r="J23" s="49">
        <v>550.54741241600004</v>
      </c>
      <c r="K23" s="49">
        <v>0</v>
      </c>
      <c r="L23" s="49">
        <v>5.5885555830000744</v>
      </c>
      <c r="M23" s="49">
        <v>33129.963961839996</v>
      </c>
    </row>
    <row r="24" spans="1:13" ht="15" x14ac:dyDescent="0.2">
      <c r="A24" s="1"/>
      <c r="B24" s="51" t="s">
        <v>30</v>
      </c>
      <c r="C24" s="52">
        <v>6582.3467155040007</v>
      </c>
      <c r="D24" s="52">
        <v>2.10789917</v>
      </c>
      <c r="E24" s="53">
        <v>0</v>
      </c>
      <c r="F24" s="49">
        <v>0</v>
      </c>
      <c r="G24" s="53">
        <v>39.088299439999993</v>
      </c>
      <c r="H24" s="52">
        <v>11.504111393000001</v>
      </c>
      <c r="I24" s="54">
        <v>0.39835693</v>
      </c>
      <c r="J24" s="53">
        <v>50.990767762999994</v>
      </c>
      <c r="K24" s="53">
        <v>0</v>
      </c>
      <c r="L24" s="52">
        <v>-0.54168109699988598</v>
      </c>
      <c r="M24" s="53">
        <v>6544.8246341369995</v>
      </c>
    </row>
    <row r="25" spans="1:13" ht="15" x14ac:dyDescent="0.2">
      <c r="A25" s="1"/>
      <c r="B25" s="55" t="s">
        <v>31</v>
      </c>
      <c r="C25" s="53">
        <v>307.07044015999998</v>
      </c>
      <c r="D25" s="53">
        <v>0</v>
      </c>
      <c r="E25" s="53">
        <v>0</v>
      </c>
      <c r="F25" s="49">
        <v>0</v>
      </c>
      <c r="G25" s="53">
        <v>0</v>
      </c>
      <c r="H25" s="52">
        <v>0</v>
      </c>
      <c r="I25" s="54">
        <v>0.10122824000000001</v>
      </c>
      <c r="J25" s="53">
        <v>0.10122824000000001</v>
      </c>
      <c r="K25" s="53">
        <v>0</v>
      </c>
      <c r="L25" s="53">
        <v>0</v>
      </c>
      <c r="M25" s="53">
        <v>307.07044015999998</v>
      </c>
    </row>
    <row r="26" spans="1:13" ht="15" x14ac:dyDescent="0.2">
      <c r="A26" s="1"/>
      <c r="B26" s="56" t="s">
        <v>32</v>
      </c>
      <c r="C26" s="53">
        <v>4099.8342933410013</v>
      </c>
      <c r="D26" s="53">
        <v>0</v>
      </c>
      <c r="E26" s="53">
        <v>0</v>
      </c>
      <c r="F26" s="49">
        <v>0</v>
      </c>
      <c r="G26" s="53">
        <v>30.184280489999999</v>
      </c>
      <c r="H26" s="52">
        <v>5.4535707800000006</v>
      </c>
      <c r="I26" s="54">
        <v>0.11501271</v>
      </c>
      <c r="J26" s="53">
        <v>35.752863980000001</v>
      </c>
      <c r="K26" s="53">
        <v>0</v>
      </c>
      <c r="L26" s="52">
        <v>6.4515060000143931E-3</v>
      </c>
      <c r="M26" s="53">
        <v>4069.6564643570005</v>
      </c>
    </row>
    <row r="27" spans="1:13" ht="15" x14ac:dyDescent="0.2">
      <c r="A27" s="1"/>
      <c r="B27" s="55" t="s">
        <v>33</v>
      </c>
      <c r="C27" s="53">
        <v>1182.03780177</v>
      </c>
      <c r="D27" s="53">
        <v>2.10789917</v>
      </c>
      <c r="E27" s="53">
        <v>0</v>
      </c>
      <c r="F27" s="49">
        <v>0</v>
      </c>
      <c r="G27" s="53">
        <v>0</v>
      </c>
      <c r="H27" s="52">
        <v>2.4002626900000004</v>
      </c>
      <c r="I27" s="54">
        <v>1.7450210000000001E-2</v>
      </c>
      <c r="J27" s="53">
        <v>2.4177129000000002</v>
      </c>
      <c r="K27" s="53">
        <v>0</v>
      </c>
      <c r="L27" s="53">
        <v>0</v>
      </c>
      <c r="M27" s="53">
        <v>1184.1457009400001</v>
      </c>
    </row>
    <row r="28" spans="1:13" ht="15" x14ac:dyDescent="0.2">
      <c r="A28" s="1"/>
      <c r="B28" s="55" t="s">
        <v>34</v>
      </c>
      <c r="C28" s="53">
        <v>56.445454499999997</v>
      </c>
      <c r="D28" s="53">
        <v>0</v>
      </c>
      <c r="E28" s="53">
        <v>0</v>
      </c>
      <c r="F28" s="49">
        <v>0</v>
      </c>
      <c r="G28" s="53">
        <v>0</v>
      </c>
      <c r="H28" s="52">
        <v>0.16532485999999999</v>
      </c>
      <c r="I28" s="54">
        <v>0</v>
      </c>
      <c r="J28" s="53">
        <v>0.16532485999999999</v>
      </c>
      <c r="K28" s="53">
        <v>0</v>
      </c>
      <c r="L28" s="53">
        <v>0</v>
      </c>
      <c r="M28" s="53">
        <v>56.445454499999997</v>
      </c>
    </row>
    <row r="29" spans="1:13" ht="15" x14ac:dyDescent="0.2">
      <c r="A29" s="1"/>
      <c r="B29" s="55" t="s">
        <v>35</v>
      </c>
      <c r="C29" s="53">
        <v>128.42995857999998</v>
      </c>
      <c r="D29" s="53">
        <v>0</v>
      </c>
      <c r="E29" s="53">
        <v>0</v>
      </c>
      <c r="F29" s="49">
        <v>0</v>
      </c>
      <c r="G29" s="53">
        <v>6.8973649499999992</v>
      </c>
      <c r="H29" s="52">
        <v>1.02026371</v>
      </c>
      <c r="I29" s="54">
        <v>0</v>
      </c>
      <c r="J29" s="53">
        <v>7.9176286599999992</v>
      </c>
      <c r="K29" s="53">
        <v>0</v>
      </c>
      <c r="L29" s="53">
        <v>7.4505805969238278E-15</v>
      </c>
      <c r="M29" s="53">
        <v>121.53259362999999</v>
      </c>
    </row>
    <row r="30" spans="1:13" ht="15" x14ac:dyDescent="0.2">
      <c r="A30" s="1"/>
      <c r="B30" s="57" t="s">
        <v>36</v>
      </c>
      <c r="C30" s="53">
        <v>687.58416568799998</v>
      </c>
      <c r="D30" s="53">
        <v>0</v>
      </c>
      <c r="E30" s="53">
        <v>0</v>
      </c>
      <c r="F30" s="49">
        <v>0</v>
      </c>
      <c r="G30" s="53">
        <v>0</v>
      </c>
      <c r="H30" s="52">
        <v>1.888567723</v>
      </c>
      <c r="I30" s="54">
        <v>0</v>
      </c>
      <c r="J30" s="53">
        <v>1.888567723</v>
      </c>
      <c r="K30" s="53">
        <v>0</v>
      </c>
      <c r="L30" s="53">
        <v>-0.47600732199990747</v>
      </c>
      <c r="M30" s="53">
        <v>687.10815836600011</v>
      </c>
    </row>
    <row r="31" spans="1:13" ht="15" x14ac:dyDescent="0.2">
      <c r="A31" s="1"/>
      <c r="B31" s="56" t="s">
        <v>37</v>
      </c>
      <c r="C31" s="53">
        <v>120.94460146499999</v>
      </c>
      <c r="D31" s="53">
        <v>0</v>
      </c>
      <c r="E31" s="53">
        <v>0</v>
      </c>
      <c r="F31" s="49">
        <v>0</v>
      </c>
      <c r="G31" s="53">
        <v>2.0066540000000002</v>
      </c>
      <c r="H31" s="52">
        <v>0.57612163000000005</v>
      </c>
      <c r="I31" s="54">
        <v>0.16466576999999999</v>
      </c>
      <c r="J31" s="53">
        <v>2.7474414000000005</v>
      </c>
      <c r="K31" s="53">
        <v>0</v>
      </c>
      <c r="L31" s="53">
        <v>-7.212528100000043E-2</v>
      </c>
      <c r="M31" s="53">
        <v>118.865822184</v>
      </c>
    </row>
    <row r="32" spans="1:13" ht="15" x14ac:dyDescent="0.2">
      <c r="A32" s="1"/>
      <c r="B32" s="51" t="s">
        <v>38</v>
      </c>
      <c r="C32" s="52">
        <v>1945.6761692510001</v>
      </c>
      <c r="D32" s="53">
        <v>0</v>
      </c>
      <c r="E32" s="53">
        <v>0</v>
      </c>
      <c r="F32" s="49">
        <v>0</v>
      </c>
      <c r="G32" s="52">
        <v>35.191770833000007</v>
      </c>
      <c r="H32" s="52">
        <v>4.6104942999999992</v>
      </c>
      <c r="I32" s="58">
        <v>0</v>
      </c>
      <c r="J32" s="53">
        <v>39.802265133000006</v>
      </c>
      <c r="K32" s="53">
        <v>0</v>
      </c>
      <c r="L32" s="52">
        <v>-2.4173248550000057</v>
      </c>
      <c r="M32" s="53">
        <v>1908.0670735629997</v>
      </c>
    </row>
    <row r="33" spans="1:13" ht="15" x14ac:dyDescent="0.2">
      <c r="A33" s="1"/>
      <c r="B33" s="55" t="s">
        <v>39</v>
      </c>
      <c r="C33" s="53">
        <v>1489.3528950570001</v>
      </c>
      <c r="D33" s="53">
        <v>0</v>
      </c>
      <c r="E33" s="53">
        <v>0</v>
      </c>
      <c r="F33" s="49">
        <v>0</v>
      </c>
      <c r="G33" s="53">
        <v>18.128061233000007</v>
      </c>
      <c r="H33" s="52">
        <v>2.2623394099999992</v>
      </c>
      <c r="I33" s="54">
        <v>0</v>
      </c>
      <c r="J33" s="53">
        <v>20.390400643000007</v>
      </c>
      <c r="K33" s="53">
        <v>0</v>
      </c>
      <c r="L33" s="53">
        <v>-2.3600454929999981</v>
      </c>
      <c r="M33" s="53">
        <v>1468.8647883309995</v>
      </c>
    </row>
    <row r="34" spans="1:13" ht="15" x14ac:dyDescent="0.2">
      <c r="A34" s="28"/>
      <c r="B34" s="55" t="s">
        <v>40</v>
      </c>
      <c r="C34" s="53">
        <v>456.32327419400013</v>
      </c>
      <c r="D34" s="53">
        <v>0</v>
      </c>
      <c r="E34" s="53">
        <v>0</v>
      </c>
      <c r="F34" s="49">
        <v>0</v>
      </c>
      <c r="G34" s="53">
        <v>17.063709599999999</v>
      </c>
      <c r="H34" s="52">
        <v>2.34815489</v>
      </c>
      <c r="I34" s="54">
        <v>0</v>
      </c>
      <c r="J34" s="53">
        <v>19.411864489999999</v>
      </c>
      <c r="K34" s="53">
        <v>0</v>
      </c>
      <c r="L34" s="53">
        <v>-5.7279362000007647E-2</v>
      </c>
      <c r="M34" s="53">
        <v>439.20228523200007</v>
      </c>
    </row>
    <row r="35" spans="1:13" ht="15" x14ac:dyDescent="0.2">
      <c r="A35" s="1"/>
      <c r="B35" s="51" t="s">
        <v>41</v>
      </c>
      <c r="C35" s="53">
        <v>3.59724822</v>
      </c>
      <c r="D35" s="53">
        <v>0</v>
      </c>
      <c r="E35" s="53">
        <v>0</v>
      </c>
      <c r="F35" s="49">
        <v>0</v>
      </c>
      <c r="G35" s="53">
        <v>0</v>
      </c>
      <c r="H35" s="52">
        <v>0</v>
      </c>
      <c r="I35" s="54">
        <v>0</v>
      </c>
      <c r="J35" s="53">
        <v>0</v>
      </c>
      <c r="K35" s="53">
        <v>0</v>
      </c>
      <c r="L35" s="53">
        <v>0</v>
      </c>
      <c r="M35" s="53">
        <v>3.59724822</v>
      </c>
    </row>
    <row r="36" spans="1:13" x14ac:dyDescent="0.2">
      <c r="A36" s="1"/>
      <c r="B36" s="51" t="s">
        <v>53</v>
      </c>
      <c r="C36" s="53">
        <v>22164.927444385001</v>
      </c>
      <c r="D36" s="52">
        <v>2497.9375</v>
      </c>
      <c r="E36" s="53">
        <v>2.0625</v>
      </c>
      <c r="F36" s="64">
        <v>68.584999999999994</v>
      </c>
      <c r="G36" s="53">
        <v>0</v>
      </c>
      <c r="H36" s="52">
        <v>456.00444730999999</v>
      </c>
      <c r="I36" s="54">
        <v>3.7499322099999999</v>
      </c>
      <c r="J36" s="53">
        <v>459.75437951999999</v>
      </c>
      <c r="K36" s="53">
        <v>0</v>
      </c>
      <c r="L36" s="53">
        <v>8.5475615349999661</v>
      </c>
      <c r="M36" s="53">
        <v>24673.475005919998</v>
      </c>
    </row>
    <row r="37" spans="1:13" x14ac:dyDescent="0.2">
      <c r="A37" s="1"/>
      <c r="B37" s="51"/>
      <c r="C37" s="59"/>
      <c r="D37" s="52"/>
      <c r="E37" s="52"/>
      <c r="F37" s="59"/>
      <c r="G37" s="52"/>
      <c r="H37" s="52"/>
      <c r="I37" s="58"/>
      <c r="J37" s="59"/>
      <c r="K37" s="52"/>
      <c r="L37" s="59"/>
      <c r="M37" s="52"/>
    </row>
    <row r="38" spans="1:13" ht="15" x14ac:dyDescent="0.25">
      <c r="A38" s="47"/>
      <c r="B38" s="60" t="s">
        <v>42</v>
      </c>
      <c r="C38" s="49">
        <v>13389.587053883006</v>
      </c>
      <c r="D38" s="49">
        <v>120.91668667499999</v>
      </c>
      <c r="E38" s="49">
        <v>0</v>
      </c>
      <c r="F38" s="49">
        <v>36.111564739484997</v>
      </c>
      <c r="G38" s="49">
        <v>6.0567187599999999</v>
      </c>
      <c r="H38" s="49">
        <v>297.57863236800006</v>
      </c>
      <c r="I38" s="50">
        <v>0.402452058</v>
      </c>
      <c r="J38" s="49">
        <v>304.03780318600008</v>
      </c>
      <c r="K38" s="49">
        <v>0</v>
      </c>
      <c r="L38" s="49">
        <v>49.15847199599969</v>
      </c>
      <c r="M38" s="49">
        <v>13553.605493794001</v>
      </c>
    </row>
    <row r="39" spans="1:13" s="67" customFormat="1" ht="30.75" x14ac:dyDescent="0.25">
      <c r="A39" s="61"/>
      <c r="B39" s="62" t="s">
        <v>54</v>
      </c>
      <c r="C39" s="63">
        <v>259.837349238</v>
      </c>
      <c r="D39" s="64">
        <v>0</v>
      </c>
      <c r="E39" s="63">
        <v>0</v>
      </c>
      <c r="F39" s="65">
        <v>0</v>
      </c>
      <c r="G39" s="64">
        <v>6.0567187599999999</v>
      </c>
      <c r="H39" s="64">
        <v>1.6325719980000002</v>
      </c>
      <c r="I39" s="66">
        <v>0</v>
      </c>
      <c r="J39" s="63">
        <v>7.6892907580000003</v>
      </c>
      <c r="K39" s="63">
        <v>0</v>
      </c>
      <c r="L39" s="63">
        <v>0.57367246800000593</v>
      </c>
      <c r="M39" s="64">
        <v>254.35430294599996</v>
      </c>
    </row>
    <row r="40" spans="1:13" s="67" customFormat="1" x14ac:dyDescent="0.2">
      <c r="A40" s="61"/>
      <c r="B40" s="69" t="s">
        <v>52</v>
      </c>
      <c r="C40" s="63">
        <v>103.246944321</v>
      </c>
      <c r="D40" s="64">
        <v>0</v>
      </c>
      <c r="E40" s="63">
        <v>0</v>
      </c>
      <c r="F40" s="65">
        <v>0</v>
      </c>
      <c r="G40" s="64">
        <v>0</v>
      </c>
      <c r="H40" s="64">
        <v>0</v>
      </c>
      <c r="I40" s="66">
        <v>0</v>
      </c>
      <c r="J40" s="63">
        <v>0</v>
      </c>
      <c r="K40" s="63">
        <v>0</v>
      </c>
      <c r="L40" s="63">
        <v>0.47476342200000582</v>
      </c>
      <c r="M40" s="64">
        <v>103.721707743</v>
      </c>
    </row>
    <row r="41" spans="1:13" ht="16.5" x14ac:dyDescent="0.2">
      <c r="A41" s="28"/>
      <c r="B41" s="51" t="s">
        <v>51</v>
      </c>
      <c r="C41" s="53">
        <v>13129.749704645006</v>
      </c>
      <c r="D41" s="53">
        <v>120.91668667499999</v>
      </c>
      <c r="E41" s="53">
        <v>0</v>
      </c>
      <c r="F41" s="52">
        <v>36.111564739484997</v>
      </c>
      <c r="G41" s="53">
        <v>0</v>
      </c>
      <c r="H41" s="52">
        <v>295.94606037000005</v>
      </c>
      <c r="I41" s="54">
        <v>0.402452058</v>
      </c>
      <c r="J41" s="53">
        <v>296.34851242800005</v>
      </c>
      <c r="K41" s="53">
        <v>0</v>
      </c>
      <c r="L41" s="53">
        <v>48.584799527999685</v>
      </c>
      <c r="M41" s="53">
        <v>13299.251190848001</v>
      </c>
    </row>
    <row r="42" spans="1:13" ht="15" x14ac:dyDescent="0.2">
      <c r="A42" s="28"/>
      <c r="B42" s="69" t="s">
        <v>43</v>
      </c>
      <c r="C42" s="53">
        <v>2277.6655721610005</v>
      </c>
      <c r="D42" s="53">
        <v>0</v>
      </c>
      <c r="E42" s="53">
        <v>0</v>
      </c>
      <c r="F42" s="49">
        <v>0</v>
      </c>
      <c r="G42" s="53">
        <v>0</v>
      </c>
      <c r="H42" s="52">
        <v>0</v>
      </c>
      <c r="I42" s="54">
        <v>0</v>
      </c>
      <c r="J42" s="53">
        <v>0</v>
      </c>
      <c r="K42" s="53">
        <v>0</v>
      </c>
      <c r="L42" s="53">
        <v>10.473455751999937</v>
      </c>
      <c r="M42" s="53">
        <v>2288.1390279130001</v>
      </c>
    </row>
    <row r="43" spans="1:13" x14ac:dyDescent="0.2">
      <c r="A43" s="1"/>
      <c r="B43" s="51"/>
      <c r="C43" s="70"/>
      <c r="D43" s="71"/>
      <c r="E43" s="71"/>
      <c r="F43" s="13"/>
      <c r="G43" s="71"/>
      <c r="H43" s="52"/>
      <c r="I43" s="54"/>
      <c r="J43" s="13"/>
      <c r="K43" s="71"/>
      <c r="L43" s="70"/>
      <c r="M43" s="70"/>
    </row>
    <row r="44" spans="1:13" ht="15.75" thickBot="1" x14ac:dyDescent="0.3">
      <c r="A44" s="1"/>
      <c r="B44" s="33" t="s">
        <v>44</v>
      </c>
      <c r="C44" s="72">
        <v>536.19808912969438</v>
      </c>
      <c r="D44" s="73">
        <v>0</v>
      </c>
      <c r="E44" s="72">
        <v>0</v>
      </c>
      <c r="F44" s="72">
        <v>0</v>
      </c>
      <c r="G44" s="73">
        <v>26.101229548405897</v>
      </c>
      <c r="H44" s="73">
        <v>6.2399162693851915</v>
      </c>
      <c r="I44" s="74">
        <v>0</v>
      </c>
      <c r="J44" s="72">
        <v>32.341145817791087</v>
      </c>
      <c r="K44" s="73">
        <v>0</v>
      </c>
      <c r="L44" s="72">
        <v>0.23315323676677296</v>
      </c>
      <c r="M44" s="73">
        <v>510.33001281805531</v>
      </c>
    </row>
    <row r="45" spans="1:13" ht="15.75" thickTop="1" x14ac:dyDescent="0.25">
      <c r="A45" s="47"/>
      <c r="B45" s="60" t="s">
        <v>45</v>
      </c>
      <c r="C45" s="75">
        <v>5.9873598480000014</v>
      </c>
      <c r="D45" s="76">
        <v>0</v>
      </c>
      <c r="E45" s="75">
        <v>0</v>
      </c>
      <c r="F45" s="75">
        <v>0</v>
      </c>
      <c r="G45" s="76">
        <v>0</v>
      </c>
      <c r="H45" s="76">
        <v>0</v>
      </c>
      <c r="I45" s="76">
        <v>0</v>
      </c>
      <c r="J45" s="53">
        <v>0</v>
      </c>
      <c r="K45" s="76">
        <v>0</v>
      </c>
      <c r="L45" s="75">
        <v>-9.7883500000001231E-4</v>
      </c>
      <c r="M45" s="76">
        <v>5.9863810129999999</v>
      </c>
    </row>
    <row r="46" spans="1:13" x14ac:dyDescent="0.2">
      <c r="A46" s="1"/>
      <c r="B46" s="77" t="s">
        <v>46</v>
      </c>
      <c r="C46" s="53">
        <v>5.9873598480000014</v>
      </c>
      <c r="D46" s="53">
        <v>0</v>
      </c>
      <c r="E46" s="53">
        <v>0</v>
      </c>
      <c r="F46" s="59"/>
      <c r="G46" s="53">
        <v>0</v>
      </c>
      <c r="H46" s="53">
        <v>0</v>
      </c>
      <c r="I46" s="54">
        <v>0</v>
      </c>
      <c r="J46" s="53">
        <v>0</v>
      </c>
      <c r="K46" s="53">
        <v>0</v>
      </c>
      <c r="L46" s="53">
        <v>-9.7883500000001231E-4</v>
      </c>
      <c r="M46" s="53">
        <v>5.9863810129999999</v>
      </c>
    </row>
    <row r="47" spans="1:13" x14ac:dyDescent="0.2">
      <c r="A47" s="1"/>
      <c r="B47" s="13"/>
      <c r="C47" s="78"/>
      <c r="D47" s="53"/>
      <c r="E47" s="78"/>
      <c r="F47" s="78"/>
      <c r="G47" s="53"/>
      <c r="H47" s="53"/>
      <c r="I47" s="54"/>
      <c r="J47" s="78"/>
      <c r="K47" s="53"/>
      <c r="L47" s="78"/>
      <c r="M47" s="53"/>
    </row>
    <row r="48" spans="1:13" ht="15" x14ac:dyDescent="0.25">
      <c r="A48" s="1"/>
      <c r="B48" s="60" t="s">
        <v>47</v>
      </c>
      <c r="C48" s="75">
        <v>530.2107292816944</v>
      </c>
      <c r="D48" s="76">
        <v>0</v>
      </c>
      <c r="E48" s="75">
        <v>0</v>
      </c>
      <c r="F48" s="75">
        <v>0</v>
      </c>
      <c r="G48" s="76">
        <v>26.101229548405897</v>
      </c>
      <c r="H48" s="76">
        <v>6.2399162693851915</v>
      </c>
      <c r="I48" s="54">
        <v>0</v>
      </c>
      <c r="J48" s="53">
        <v>32.341145817791087</v>
      </c>
      <c r="K48" s="76">
        <v>0</v>
      </c>
      <c r="L48" s="75">
        <v>0.23413207176677298</v>
      </c>
      <c r="M48" s="76">
        <v>504.34363180505528</v>
      </c>
    </row>
    <row r="49" spans="1:13" ht="16.5" x14ac:dyDescent="0.2">
      <c r="A49" s="1"/>
      <c r="B49" s="77" t="s">
        <v>55</v>
      </c>
      <c r="C49" s="53">
        <v>530.2107292816944</v>
      </c>
      <c r="D49" s="52">
        <v>0</v>
      </c>
      <c r="E49" s="53">
        <v>0</v>
      </c>
      <c r="F49" s="59">
        <v>0</v>
      </c>
      <c r="G49" s="52">
        <v>26.101229548405897</v>
      </c>
      <c r="H49" s="52">
        <v>6.2399162693851915</v>
      </c>
      <c r="I49" s="58">
        <v>0</v>
      </c>
      <c r="J49" s="52">
        <v>32.341145817791087</v>
      </c>
      <c r="K49" s="53">
        <v>0</v>
      </c>
      <c r="L49" s="53">
        <v>0.23413207176677298</v>
      </c>
      <c r="M49" s="53">
        <v>504.34363180505528</v>
      </c>
    </row>
    <row r="50" spans="1:13" ht="8.25" customHeight="1" x14ac:dyDescent="0.2">
      <c r="A50" s="1"/>
      <c r="B50" s="79"/>
      <c r="C50" s="79"/>
      <c r="D50" s="79"/>
      <c r="E50" s="79"/>
      <c r="F50" s="79"/>
      <c r="G50" s="79"/>
      <c r="H50" s="80"/>
      <c r="I50" s="79"/>
      <c r="J50" s="79"/>
      <c r="K50" s="81"/>
      <c r="L50" s="79"/>
      <c r="M50" s="79"/>
    </row>
    <row r="51" spans="1:13" x14ac:dyDescent="0.2">
      <c r="D51" s="7"/>
      <c r="E51" s="7"/>
      <c r="F51" s="7"/>
      <c r="G51" s="7"/>
      <c r="H51" s="82"/>
      <c r="I51" s="68"/>
      <c r="J51" s="7"/>
      <c r="K51" s="82"/>
      <c r="L51" s="7"/>
      <c r="M51" s="7"/>
    </row>
    <row r="52" spans="1:13" x14ac:dyDescent="0.2">
      <c r="B52" s="98" t="s">
        <v>48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1:13" ht="15" x14ac:dyDescent="0.2">
      <c r="B53" s="98" t="s">
        <v>49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1:13" x14ac:dyDescent="0.2">
      <c r="B54" s="98" t="s">
        <v>57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1:13" x14ac:dyDescent="0.2">
      <c r="B55" s="98" t="s">
        <v>56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1:13" x14ac:dyDescent="0.2">
      <c r="B56" s="83"/>
      <c r="C56" s="83"/>
      <c r="D56" s="83"/>
      <c r="E56" s="83"/>
      <c r="F56" s="83"/>
      <c r="G56" s="83"/>
      <c r="H56" s="84"/>
      <c r="I56" s="83"/>
      <c r="J56" s="83"/>
      <c r="K56" s="84"/>
      <c r="L56" s="83"/>
      <c r="M56" s="83"/>
    </row>
    <row r="57" spans="1:13" x14ac:dyDescent="0.2">
      <c r="B57" s="83"/>
      <c r="C57" s="83"/>
      <c r="D57" s="83"/>
      <c r="E57" s="83"/>
      <c r="F57" s="83"/>
      <c r="G57" s="83"/>
      <c r="H57" s="84"/>
      <c r="I57" s="83"/>
      <c r="J57" s="86">
        <f>J36-'[1]Saldo-Evolución'!$J$39</f>
        <v>0</v>
      </c>
      <c r="K57" s="84">
        <f>J57*1000000</f>
        <v>0</v>
      </c>
      <c r="L57" s="83"/>
      <c r="M57" s="83"/>
    </row>
    <row r="58" spans="1:13" x14ac:dyDescent="0.2">
      <c r="B58" s="83"/>
      <c r="C58" s="83"/>
      <c r="D58" s="83"/>
      <c r="E58" s="83"/>
      <c r="F58" s="83"/>
      <c r="G58" s="83"/>
      <c r="H58" s="84"/>
      <c r="I58" s="86"/>
      <c r="J58" s="86"/>
      <c r="K58" s="84"/>
      <c r="L58" s="83"/>
      <c r="M58" s="83"/>
    </row>
    <row r="59" spans="1:13" x14ac:dyDescent="0.2">
      <c r="D59" s="37"/>
      <c r="F59" s="83"/>
      <c r="G59" s="37"/>
      <c r="H59" s="37"/>
      <c r="I59" s="83"/>
      <c r="J59" s="83"/>
      <c r="K59" s="84"/>
      <c r="L59" s="83"/>
      <c r="M59" s="37"/>
    </row>
    <row r="60" spans="1:13" x14ac:dyDescent="0.2">
      <c r="F60" s="83"/>
      <c r="G60" s="83"/>
      <c r="H60" s="84"/>
      <c r="I60" s="83"/>
      <c r="J60" s="83"/>
      <c r="K60" s="84"/>
      <c r="L60" s="83"/>
      <c r="M60" s="83"/>
    </row>
    <row r="61" spans="1:13" x14ac:dyDescent="0.2">
      <c r="F61" s="83"/>
      <c r="G61" s="83"/>
      <c r="H61" s="84"/>
      <c r="I61" s="83"/>
      <c r="J61" s="83"/>
      <c r="K61" s="84"/>
      <c r="L61" s="83"/>
      <c r="M61" s="83"/>
    </row>
  </sheetData>
  <mergeCells count="16">
    <mergeCell ref="B55:M55"/>
    <mergeCell ref="B52:M52"/>
    <mergeCell ref="B53:M53"/>
    <mergeCell ref="B54:M54"/>
    <mergeCell ref="B13:M13"/>
    <mergeCell ref="B14:B16"/>
    <mergeCell ref="D14:D15"/>
    <mergeCell ref="E14:E15"/>
    <mergeCell ref="F14:F16"/>
    <mergeCell ref="G14:J14"/>
    <mergeCell ref="B12:M12"/>
    <mergeCell ref="B6:M6"/>
    <mergeCell ref="B7:M7"/>
    <mergeCell ref="B8:M8"/>
    <mergeCell ref="B10:M10"/>
    <mergeCell ref="B11:M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Saldo-Evolución Feb-21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Manuel Joaquin Federico</dc:creator>
  <cp:lastModifiedBy>Celia Gonzalez Ricart</cp:lastModifiedBy>
  <dcterms:created xsi:type="dcterms:W3CDTF">2020-11-11T17:03:32Z</dcterms:created>
  <dcterms:modified xsi:type="dcterms:W3CDTF">2021-03-22T16:43:01Z</dcterms:modified>
</cp:coreProperties>
</file>