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updateLinks="never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M:\BACK-OFFICE\ESTADÍSTICAS-DE-DEUDA\Webpage\Informacion Mensual\2021\Español\02-Febrero\"/>
    </mc:Choice>
  </mc:AlternateContent>
  <xr:revisionPtr revIDLastSave="0" documentId="13_ncr:1_{8E394974-FEBE-4E8C-AEA3-ADE36F08A7D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Fiscal Interna (DOP)" sheetId="19" r:id="rId1"/>
    <sheet name="Verificacion" sheetId="22" state="hidden" r:id="rId2"/>
  </sheets>
  <externalReferences>
    <externalReference r:id="rId3"/>
    <externalReference r:id="rId4"/>
  </externalReferences>
  <definedNames>
    <definedName name="__123Graph_A" localSheetId="1" hidden="1">'[1]shared data'!#REF!</definedName>
    <definedName name="__123Graph_A" hidden="1">'[1]shared data'!#REF!</definedName>
    <definedName name="__123Graph_B" localSheetId="1" hidden="1">'[1]shared data'!#REF!</definedName>
    <definedName name="__123Graph_B" hidden="1">'[1]shared data'!#REF!</definedName>
    <definedName name="__123Graph_C" localSheetId="1" hidden="1">'[1]shared data'!#REF!</definedName>
    <definedName name="__123Graph_C" hidden="1">'[1]shared data'!#REF!</definedName>
    <definedName name="__123Graph_D" hidden="1">'[1]shared data'!$B$7937:$C$7937</definedName>
    <definedName name="__123Graph_E" localSheetId="1" hidden="1">'[1]shared data'!#REF!</definedName>
    <definedName name="__123Graph_E" hidden="1">'[1]shared data'!#REF!</definedName>
    <definedName name="__123Graph_F" localSheetId="1" hidden="1">'[1]shared data'!#REF!</definedName>
    <definedName name="__123Graph_F" hidden="1">'[1]shared data'!#REF!</definedName>
    <definedName name="__123Graph_X" hidden="1">'[1]shared data'!$B$7901:$C$7901</definedName>
    <definedName name="_Fill" hidden="1">'[1]shared data'!$A$4:$A$642</definedName>
    <definedName name="_Fill1" localSheetId="1" hidden="1">#REF!</definedName>
    <definedName name="_Fill1" hidden="1">#REF!</definedName>
    <definedName name="_xlnm._FilterDatabase" localSheetId="0" hidden="1">'Fiscal Interna (DOP)'!$B$12:$O$225</definedName>
    <definedName name="_xlnm._FilterDatabase" localSheetId="1" hidden="1">Verificacion!$B$12:$O$222</definedName>
    <definedName name="_xlnm._FilterDatabase" hidden="1">[2]C!$P$428:$T$428</definedName>
    <definedName name="_Key1" localSheetId="1" hidden="1">#REF!</definedName>
    <definedName name="_Key1" hidden="1">#REF!</definedName>
    <definedName name="_Order1" hidden="1">255</definedName>
    <definedName name="_Parse_Out" localSheetId="1" hidden="1">#REF!</definedName>
    <definedName name="_Parse_Out" hidden="1">#REF!</definedName>
    <definedName name="_Regression_Int" hidden="1">1</definedName>
    <definedName name="_Regression_Out" hidden="1">[2]C!$AK$18:$AK$18</definedName>
    <definedName name="_Regression_X" hidden="1">[2]C!$AK$11:$AU$11</definedName>
    <definedName name="_Regression_Y" hidden="1">[2]C!$AK$10:$AU$10</definedName>
    <definedName name="_Sort" localSheetId="1" hidden="1">#REF!</definedName>
    <definedName name="_Sort" hidden="1">#REF!</definedName>
    <definedName name="ergferger" localSheetId="0" hidden="1">{"Main Economic Indicators",#N/A,FALSE,"C"}</definedName>
    <definedName name="ergferger" localSheetId="1" hidden="1">{"Main Economic Indicators",#N/A,FALSE,"C"}</definedName>
    <definedName name="ergferger" hidden="1">{"Main Economic Indicators",#N/A,FALSE,"C"}</definedName>
    <definedName name="k" localSheetId="0" hidden="1">{"Main Economic Indicators",#N/A,FALSE,"C"}</definedName>
    <definedName name="k" localSheetId="1" hidden="1">{"Main Economic Indicators",#N/A,FALSE,"C"}</definedName>
    <definedName name="k" hidden="1">{"Main Economic Indicators",#N/A,FALSE,"C"}</definedName>
    <definedName name="rtre" localSheetId="0" hidden="1">{"Main Economic Indicators",#N/A,FALSE,"C"}</definedName>
    <definedName name="rtre" localSheetId="1" hidden="1">{"Main Economic Indicators",#N/A,FALSE,"C"}</definedName>
    <definedName name="rtre" hidden="1">{"Main Economic Indicators",#N/A,FALSE,"C"}</definedName>
    <definedName name="wrn.Main._.Economic._.Indicators." localSheetId="0" hidden="1">{"Main Economic Indicators",#N/A,FALSE,"C"}</definedName>
    <definedName name="wrn.Main._.Economic._.Indicators." localSheetId="1" hidden="1">{"Main Economic Indicators",#N/A,FALSE,"C"}</definedName>
    <definedName name="wrn.Main._.Economic._.Indicators." hidden="1">{"Main Economic Indicators",#N/A,FALSE,"C"}</definedName>
    <definedName name="Z_1A8C061B_2301_11D3_BFD1_000039E37209_.wvu.Cols" localSheetId="1" hidden="1">#REF!,#REF!,#REF!</definedName>
    <definedName name="Z_1A8C061B_2301_11D3_BFD1_000039E37209_.wvu.Cols" hidden="1">#REF!,#REF!,#REF!</definedName>
    <definedName name="Z_1A8C061B_2301_11D3_BFD1_000039E37209_.wvu.Rows" localSheetId="1" hidden="1">#REF!,#REF!,#REF!</definedName>
    <definedName name="Z_1A8C061B_2301_11D3_BFD1_000039E37209_.wvu.Rows" hidden="1">#REF!,#REF!,#REF!</definedName>
    <definedName name="Z_1A8C061C_2301_11D3_BFD1_000039E37209_.wvu.Cols" localSheetId="1" hidden="1">#REF!,#REF!,#REF!</definedName>
    <definedName name="Z_1A8C061C_2301_11D3_BFD1_000039E37209_.wvu.Cols" hidden="1">#REF!,#REF!,#REF!</definedName>
    <definedName name="Z_1A8C061C_2301_11D3_BFD1_000039E37209_.wvu.Rows" localSheetId="1" hidden="1">#REF!,#REF!,#REF!</definedName>
    <definedName name="Z_1A8C061C_2301_11D3_BFD1_000039E37209_.wvu.Rows" hidden="1">#REF!,#REF!,#REF!</definedName>
    <definedName name="Z_1A8C061E_2301_11D3_BFD1_000039E37209_.wvu.Cols" localSheetId="1" hidden="1">#REF!,#REF!,#REF!</definedName>
    <definedName name="Z_1A8C061E_2301_11D3_BFD1_000039E37209_.wvu.Cols" hidden="1">#REF!,#REF!,#REF!</definedName>
    <definedName name="Z_1A8C061E_2301_11D3_BFD1_000039E37209_.wvu.Rows" localSheetId="1" hidden="1">#REF!,#REF!,#REF!</definedName>
    <definedName name="Z_1A8C061E_2301_11D3_BFD1_000039E37209_.wvu.Rows" hidden="1">#REF!,#REF!,#REF!</definedName>
    <definedName name="Z_1A8C061F_2301_11D3_BFD1_000039E37209_.wvu.Cols" localSheetId="1" hidden="1">#REF!,#REF!,#REF!</definedName>
    <definedName name="Z_1A8C061F_2301_11D3_BFD1_000039E37209_.wvu.Cols" hidden="1">#REF!,#REF!,#REF!</definedName>
    <definedName name="Z_1A8C061F_2301_11D3_BFD1_000039E37209_.wvu.Rows" localSheetId="1" hidden="1">#REF!,#REF!,#REF!</definedName>
    <definedName name="Z_1A8C061F_2301_11D3_BFD1_000039E37209_.wvu.Rows" hidden="1">#REF!,#REF!,#REF!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22" l="1"/>
  <c r="N205" i="22" l="1"/>
  <c r="K205" i="22"/>
  <c r="L205" i="22"/>
  <c r="O188" i="22"/>
  <c r="O187" i="22"/>
  <c r="O186" i="22"/>
  <c r="N185" i="22"/>
  <c r="M185" i="22"/>
  <c r="L185" i="22"/>
  <c r="K185" i="22"/>
  <c r="J185" i="22"/>
  <c r="I185" i="22"/>
  <c r="H185" i="22"/>
  <c r="G185" i="22"/>
  <c r="F185" i="22"/>
  <c r="E185" i="22"/>
  <c r="D185" i="22"/>
  <c r="C185" i="22"/>
  <c r="O184" i="22"/>
  <c r="O183" i="22"/>
  <c r="O182" i="22"/>
  <c r="N181" i="22"/>
  <c r="M181" i="22"/>
  <c r="L181" i="22"/>
  <c r="K181" i="22"/>
  <c r="J181" i="22"/>
  <c r="I181" i="22"/>
  <c r="H181" i="22"/>
  <c r="G181" i="22"/>
  <c r="F181" i="22"/>
  <c r="E181" i="22"/>
  <c r="D181" i="22"/>
  <c r="C181" i="22"/>
  <c r="O178" i="22"/>
  <c r="O177" i="22"/>
  <c r="O176" i="22"/>
  <c r="N175" i="22"/>
  <c r="M175" i="22"/>
  <c r="L175" i="22"/>
  <c r="K175" i="22"/>
  <c r="J175" i="22"/>
  <c r="I175" i="22"/>
  <c r="H175" i="22"/>
  <c r="G175" i="22"/>
  <c r="F175" i="22"/>
  <c r="E175" i="22"/>
  <c r="D175" i="22"/>
  <c r="C175" i="22"/>
  <c r="O174" i="22"/>
  <c r="O173" i="22"/>
  <c r="O172" i="22"/>
  <c r="N171" i="22"/>
  <c r="M171" i="22"/>
  <c r="L171" i="22"/>
  <c r="K171" i="22"/>
  <c r="J171" i="22"/>
  <c r="I171" i="22"/>
  <c r="H171" i="22"/>
  <c r="G171" i="22"/>
  <c r="F171" i="22"/>
  <c r="E171" i="22"/>
  <c r="D171" i="22"/>
  <c r="C171" i="22"/>
  <c r="O168" i="22"/>
  <c r="O167" i="22"/>
  <c r="O166" i="22"/>
  <c r="N165" i="22"/>
  <c r="M165" i="22"/>
  <c r="L165" i="22"/>
  <c r="K165" i="22"/>
  <c r="J165" i="22"/>
  <c r="I165" i="22"/>
  <c r="H165" i="22"/>
  <c r="G165" i="22"/>
  <c r="F165" i="22"/>
  <c r="E165" i="22"/>
  <c r="D165" i="22"/>
  <c r="C165" i="22"/>
  <c r="O164" i="22"/>
  <c r="O163" i="22"/>
  <c r="O162" i="22"/>
  <c r="C153" i="22"/>
  <c r="C149" i="22"/>
  <c r="O146" i="22"/>
  <c r="O145" i="22"/>
  <c r="O144" i="22"/>
  <c r="N143" i="22"/>
  <c r="M143" i="22"/>
  <c r="L143" i="22"/>
  <c r="K143" i="22"/>
  <c r="J143" i="22"/>
  <c r="I143" i="22"/>
  <c r="H143" i="22"/>
  <c r="G143" i="22"/>
  <c r="F143" i="22"/>
  <c r="E143" i="22"/>
  <c r="D143" i="22"/>
  <c r="C143" i="22"/>
  <c r="O142" i="22"/>
  <c r="O141" i="22"/>
  <c r="O140" i="22"/>
  <c r="O134" i="22"/>
  <c r="O133" i="22"/>
  <c r="O132" i="22"/>
  <c r="N131" i="22"/>
  <c r="M131" i="22"/>
  <c r="L131" i="22"/>
  <c r="K131" i="22"/>
  <c r="J131" i="22"/>
  <c r="I131" i="22"/>
  <c r="H131" i="22"/>
  <c r="G131" i="22"/>
  <c r="F131" i="22"/>
  <c r="E131" i="22"/>
  <c r="D131" i="22"/>
  <c r="C131" i="22"/>
  <c r="O130" i="22"/>
  <c r="O129" i="22"/>
  <c r="O128" i="22"/>
  <c r="O127" i="22"/>
  <c r="N126" i="22"/>
  <c r="M126" i="22"/>
  <c r="M125" i="22" s="1"/>
  <c r="L126" i="22"/>
  <c r="K126" i="22"/>
  <c r="J126" i="22"/>
  <c r="I126" i="22"/>
  <c r="H126" i="22"/>
  <c r="G126" i="22"/>
  <c r="G125" i="22" s="1"/>
  <c r="F126" i="22"/>
  <c r="E126" i="22"/>
  <c r="D126" i="22"/>
  <c r="C126" i="22"/>
  <c r="O123" i="22"/>
  <c r="O122" i="22"/>
  <c r="O121" i="22"/>
  <c r="N120" i="22"/>
  <c r="M120" i="22"/>
  <c r="L120" i="22"/>
  <c r="K120" i="22"/>
  <c r="J120" i="22"/>
  <c r="I120" i="22"/>
  <c r="H120" i="22"/>
  <c r="G120" i="22"/>
  <c r="F120" i="22"/>
  <c r="E120" i="22"/>
  <c r="D120" i="22"/>
  <c r="C120" i="22"/>
  <c r="O119" i="22"/>
  <c r="O118" i="22"/>
  <c r="O117" i="22"/>
  <c r="N116" i="22"/>
  <c r="M116" i="22"/>
  <c r="L116" i="22"/>
  <c r="K116" i="22"/>
  <c r="J116" i="22"/>
  <c r="I116" i="22"/>
  <c r="H116" i="22"/>
  <c r="G116" i="22"/>
  <c r="F116" i="22"/>
  <c r="E116" i="22"/>
  <c r="D116" i="22"/>
  <c r="C116" i="22"/>
  <c r="O113" i="22"/>
  <c r="O112" i="22"/>
  <c r="O111" i="22"/>
  <c r="N110" i="22"/>
  <c r="M110" i="22"/>
  <c r="L110" i="22"/>
  <c r="K110" i="22"/>
  <c r="J110" i="22"/>
  <c r="I110" i="22"/>
  <c r="H110" i="22"/>
  <c r="G110" i="22"/>
  <c r="F110" i="22"/>
  <c r="E110" i="22"/>
  <c r="D110" i="22"/>
  <c r="C110" i="22"/>
  <c r="O107" i="22"/>
  <c r="O101" i="22"/>
  <c r="O100" i="22"/>
  <c r="O99" i="22"/>
  <c r="N98" i="22"/>
  <c r="M98" i="22"/>
  <c r="L98" i="22"/>
  <c r="K98" i="22"/>
  <c r="J98" i="22"/>
  <c r="I98" i="22"/>
  <c r="H98" i="22"/>
  <c r="G98" i="22"/>
  <c r="F98" i="22"/>
  <c r="E98" i="22"/>
  <c r="D98" i="22"/>
  <c r="C98" i="22"/>
  <c r="O95" i="22"/>
  <c r="O75" i="22"/>
  <c r="O74" i="22"/>
  <c r="N73" i="22"/>
  <c r="M73" i="22"/>
  <c r="L73" i="22"/>
  <c r="K73" i="22"/>
  <c r="J73" i="22"/>
  <c r="I73" i="22"/>
  <c r="H73" i="22"/>
  <c r="G73" i="22"/>
  <c r="F73" i="22"/>
  <c r="E73" i="22"/>
  <c r="D73" i="22"/>
  <c r="C73" i="22"/>
  <c r="O71" i="22"/>
  <c r="O70" i="22"/>
  <c r="N69" i="22"/>
  <c r="M69" i="22"/>
  <c r="L69" i="22"/>
  <c r="K69" i="22"/>
  <c r="J69" i="22"/>
  <c r="I69" i="22"/>
  <c r="H69" i="22"/>
  <c r="G69" i="22"/>
  <c r="F69" i="22"/>
  <c r="E69" i="22"/>
  <c r="D69" i="22"/>
  <c r="C69" i="22"/>
  <c r="O67" i="22"/>
  <c r="O66" i="22"/>
  <c r="N65" i="22"/>
  <c r="M65" i="22"/>
  <c r="L65" i="22"/>
  <c r="K65" i="22"/>
  <c r="J65" i="22"/>
  <c r="I65" i="22"/>
  <c r="H65" i="22"/>
  <c r="G65" i="22"/>
  <c r="F65" i="22"/>
  <c r="E65" i="22"/>
  <c r="D65" i="22"/>
  <c r="C65" i="22"/>
  <c r="C61" i="22"/>
  <c r="O59" i="22"/>
  <c r="O58" i="22"/>
  <c r="N57" i="22"/>
  <c r="M57" i="22"/>
  <c r="L57" i="22"/>
  <c r="K57" i="22"/>
  <c r="J57" i="22"/>
  <c r="I57" i="22"/>
  <c r="H57" i="22"/>
  <c r="G57" i="22"/>
  <c r="F57" i="22"/>
  <c r="E57" i="22"/>
  <c r="D57" i="22"/>
  <c r="C57" i="22"/>
  <c r="O55" i="22"/>
  <c r="O54" i="22"/>
  <c r="N53" i="22"/>
  <c r="M53" i="22"/>
  <c r="L53" i="22"/>
  <c r="K53" i="22"/>
  <c r="J53" i="22"/>
  <c r="I53" i="22"/>
  <c r="H53" i="22"/>
  <c r="G53" i="22"/>
  <c r="F53" i="22"/>
  <c r="E53" i="22"/>
  <c r="D53" i="22"/>
  <c r="C53" i="22"/>
  <c r="O51" i="22"/>
  <c r="O47" i="22"/>
  <c r="O46" i="22"/>
  <c r="N45" i="22"/>
  <c r="M45" i="22"/>
  <c r="L45" i="22"/>
  <c r="K45" i="22"/>
  <c r="J45" i="22"/>
  <c r="I45" i="22"/>
  <c r="H45" i="22"/>
  <c r="G45" i="22"/>
  <c r="F45" i="22"/>
  <c r="E45" i="22"/>
  <c r="D45" i="22"/>
  <c r="C45" i="22"/>
  <c r="O43" i="22"/>
  <c r="O38" i="22"/>
  <c r="O31" i="22"/>
  <c r="O30" i="22" s="1"/>
  <c r="N30" i="22"/>
  <c r="M30" i="22"/>
  <c r="L30" i="22"/>
  <c r="K30" i="22"/>
  <c r="J30" i="22"/>
  <c r="I30" i="22"/>
  <c r="H30" i="22"/>
  <c r="G30" i="22"/>
  <c r="F30" i="22"/>
  <c r="E30" i="22"/>
  <c r="D30" i="22"/>
  <c r="C30" i="22"/>
  <c r="K27" i="22"/>
  <c r="E27" i="22"/>
  <c r="D27" i="22"/>
  <c r="C27" i="22"/>
  <c r="J26" i="22"/>
  <c r="I26" i="22"/>
  <c r="H26" i="22"/>
  <c r="O19" i="22"/>
  <c r="N180" i="22" l="1"/>
  <c r="J170" i="22"/>
  <c r="F180" i="22"/>
  <c r="E125" i="22"/>
  <c r="K125" i="22"/>
  <c r="D125" i="22"/>
  <c r="C180" i="22"/>
  <c r="C125" i="22"/>
  <c r="J180" i="22"/>
  <c r="G180" i="22"/>
  <c r="I125" i="22"/>
  <c r="K180" i="22"/>
  <c r="H170" i="22"/>
  <c r="E115" i="22"/>
  <c r="I115" i="22"/>
  <c r="M115" i="22"/>
  <c r="D170" i="22"/>
  <c r="L170" i="22"/>
  <c r="O120" i="22"/>
  <c r="O143" i="22"/>
  <c r="G170" i="22"/>
  <c r="E180" i="22"/>
  <c r="C170" i="22"/>
  <c r="K170" i="22"/>
  <c r="O53" i="22"/>
  <c r="O65" i="22"/>
  <c r="F115" i="22"/>
  <c r="J115" i="22"/>
  <c r="N115" i="22"/>
  <c r="O45" i="22"/>
  <c r="G115" i="22"/>
  <c r="O165" i="22"/>
  <c r="M180" i="22"/>
  <c r="H125" i="22"/>
  <c r="L125" i="22"/>
  <c r="O126" i="22"/>
  <c r="O175" i="22"/>
  <c r="I180" i="22"/>
  <c r="O181" i="22"/>
  <c r="F170" i="22"/>
  <c r="N170" i="22"/>
  <c r="O171" i="22"/>
  <c r="C215" i="22"/>
  <c r="C195" i="22"/>
  <c r="C148" i="22"/>
  <c r="O131" i="22"/>
  <c r="F125" i="22"/>
  <c r="J125" i="22"/>
  <c r="N125" i="22"/>
  <c r="C115" i="22"/>
  <c r="K115" i="22"/>
  <c r="O116" i="22"/>
  <c r="O110" i="22"/>
  <c r="M205" i="22"/>
  <c r="O203" i="22"/>
  <c r="O73" i="22"/>
  <c r="O69" i="22"/>
  <c r="C77" i="22"/>
  <c r="O98" i="22"/>
  <c r="D115" i="22"/>
  <c r="H115" i="22"/>
  <c r="L115" i="22"/>
  <c r="D153" i="22"/>
  <c r="O57" i="22"/>
  <c r="D180" i="22"/>
  <c r="H180" i="22"/>
  <c r="L180" i="22"/>
  <c r="O207" i="22"/>
  <c r="O208" i="22"/>
  <c r="E170" i="22"/>
  <c r="I170" i="22"/>
  <c r="M170" i="22"/>
  <c r="O185" i="22"/>
  <c r="O180" i="22" l="1"/>
  <c r="O115" i="22"/>
  <c r="O170" i="22"/>
  <c r="O125" i="22"/>
  <c r="D195" i="22"/>
  <c r="D215" i="22"/>
  <c r="C85" i="22"/>
  <c r="C22" i="22" l="1"/>
  <c r="C21" i="22" s="1"/>
  <c r="D22" i="22"/>
  <c r="D21" i="22" s="1"/>
  <c r="E153" i="22"/>
  <c r="D61" i="22"/>
  <c r="D77" i="22" l="1"/>
  <c r="E195" i="22"/>
  <c r="D85" i="22" l="1"/>
  <c r="E215" i="22"/>
  <c r="F153" i="22" l="1"/>
  <c r="E61" i="22"/>
  <c r="F195" i="22" l="1"/>
  <c r="E77" i="22"/>
  <c r="E85" i="22" l="1"/>
  <c r="F215" i="22"/>
  <c r="H22" i="22" l="1"/>
  <c r="H21" i="22" s="1"/>
  <c r="L22" i="22"/>
  <c r="L21" i="22" s="1"/>
  <c r="I22" i="22"/>
  <c r="I21" i="22" s="1"/>
  <c r="I14" i="22" s="1"/>
  <c r="K22" i="22"/>
  <c r="K21" i="22" s="1"/>
  <c r="O17" i="22"/>
  <c r="N22" i="22"/>
  <c r="N21" i="22" s="1"/>
  <c r="J22" i="22"/>
  <c r="J21" i="22" s="1"/>
  <c r="G22" i="22"/>
  <c r="G21" i="22" s="1"/>
  <c r="O25" i="22"/>
  <c r="M22" i="22"/>
  <c r="M21" i="22" s="1"/>
  <c r="E22" i="22"/>
  <c r="E21" i="22" s="1"/>
  <c r="O23" i="22"/>
  <c r="O24" i="22"/>
  <c r="O18" i="22"/>
  <c r="F22" i="22"/>
  <c r="F21" i="22" s="1"/>
  <c r="F61" i="22"/>
  <c r="G153" i="22"/>
  <c r="N15" i="22" l="1"/>
  <c r="D15" i="22"/>
  <c r="D14" i="22" s="1"/>
  <c r="D13" i="22" s="1"/>
  <c r="N14" i="22"/>
  <c r="O22" i="22"/>
  <c r="O21" i="22" s="1"/>
  <c r="G195" i="22"/>
  <c r="F77" i="22"/>
  <c r="G215" i="22" l="1"/>
  <c r="F85" i="22"/>
  <c r="K15" i="22" l="1"/>
  <c r="K14" i="22" s="1"/>
  <c r="K13" i="22" s="1"/>
  <c r="H15" i="22"/>
  <c r="H14" i="22" s="1"/>
  <c r="J15" i="22"/>
  <c r="J14" i="22" s="1"/>
  <c r="M15" i="22"/>
  <c r="M14" i="22" s="1"/>
  <c r="L15" i="22"/>
  <c r="L14" i="22" s="1"/>
  <c r="G15" i="22"/>
  <c r="G14" i="22" s="1"/>
  <c r="E15" i="22"/>
  <c r="E14" i="22" s="1"/>
  <c r="E13" i="22" s="1"/>
  <c r="F15" i="22"/>
  <c r="F14" i="22" s="1"/>
  <c r="H153" i="22"/>
  <c r="G61" i="22"/>
  <c r="H195" i="22" l="1"/>
  <c r="G77" i="22"/>
  <c r="H215" i="22" l="1"/>
  <c r="G85" i="22"/>
  <c r="M27" i="22" l="1"/>
  <c r="M13" i="22" s="1"/>
  <c r="I153" i="22"/>
  <c r="H61" i="22"/>
  <c r="H77" i="22" l="1"/>
  <c r="I195" i="22"/>
  <c r="I215" i="22" l="1"/>
  <c r="H85" i="22"/>
  <c r="J153" i="22" l="1"/>
  <c r="I61" i="22"/>
  <c r="I77" i="22" l="1"/>
  <c r="J195" i="22"/>
  <c r="I27" i="22" l="1"/>
  <c r="I13" i="22" s="1"/>
  <c r="J27" i="22"/>
  <c r="J13" i="22" s="1"/>
  <c r="J215" i="22"/>
  <c r="I85" i="22"/>
  <c r="K153" i="22" l="1"/>
  <c r="J61" i="22"/>
  <c r="H27" i="22" l="1"/>
  <c r="H13" i="22" s="1"/>
  <c r="J77" i="22"/>
  <c r="K195" i="22"/>
  <c r="J85" i="22" l="1"/>
  <c r="K215" i="22"/>
  <c r="G27" i="22" l="1"/>
  <c r="G13" i="22" s="1"/>
  <c r="L153" i="22"/>
  <c r="K61" i="22"/>
  <c r="L195" i="22" l="1"/>
  <c r="K77" i="22"/>
  <c r="L215" i="22" l="1"/>
  <c r="K85" i="22"/>
  <c r="L61" i="22" l="1"/>
  <c r="M153" i="22"/>
  <c r="M195" i="22" l="1"/>
  <c r="L77" i="22"/>
  <c r="F205" i="22"/>
  <c r="I205" i="22" l="1"/>
  <c r="N27" i="22"/>
  <c r="N13" i="22" s="1"/>
  <c r="D205" i="22"/>
  <c r="E205" i="22"/>
  <c r="G205" i="22"/>
  <c r="L27" i="22"/>
  <c r="L13" i="22" s="1"/>
  <c r="J205" i="22"/>
  <c r="H205" i="22"/>
  <c r="F27" i="22"/>
  <c r="F13" i="22" s="1"/>
  <c r="O28" i="22"/>
  <c r="O27" i="22" s="1"/>
  <c r="C205" i="22"/>
  <c r="O83" i="22"/>
  <c r="M215" i="22"/>
  <c r="L85" i="22"/>
  <c r="O206" i="22" l="1"/>
  <c r="O205" i="22" s="1"/>
  <c r="C15" i="22"/>
  <c r="C14" i="22" s="1"/>
  <c r="C13" i="22" s="1"/>
  <c r="O16" i="22"/>
  <c r="O15" i="22" s="1"/>
  <c r="O14" i="22" s="1"/>
  <c r="O13" i="22" s="1"/>
  <c r="N153" i="22"/>
  <c r="M61" i="22"/>
  <c r="N215" i="22" l="1"/>
  <c r="N195" i="22"/>
  <c r="M77" i="22"/>
  <c r="M85" i="22" l="1"/>
  <c r="N61" i="22" l="1"/>
  <c r="N85" i="22" l="1"/>
  <c r="N77" i="22"/>
  <c r="I49" i="22" l="1"/>
  <c r="J49" i="22" l="1"/>
  <c r="K49" i="22"/>
  <c r="L49" i="22"/>
  <c r="F49" i="22"/>
  <c r="N49" i="22"/>
  <c r="H49" i="22"/>
  <c r="E49" i="22"/>
  <c r="M49" i="22"/>
  <c r="G49" i="22"/>
  <c r="D159" i="22"/>
  <c r="D158" i="22" s="1"/>
  <c r="D49" i="22"/>
  <c r="K40" i="22"/>
  <c r="C49" i="22"/>
  <c r="H159" i="22" l="1"/>
  <c r="H158" i="22" s="1"/>
  <c r="O50" i="22"/>
  <c r="O49" i="22" s="1"/>
  <c r="M159" i="22"/>
  <c r="M158" i="22" s="1"/>
  <c r="J159" i="22"/>
  <c r="J158" i="22" s="1"/>
  <c r="O161" i="22"/>
  <c r="O109" i="22"/>
  <c r="K159" i="22"/>
  <c r="K158" i="22" s="1"/>
  <c r="O106" i="22"/>
  <c r="F159" i="22"/>
  <c r="F158" i="22" s="1"/>
  <c r="I159" i="22"/>
  <c r="I158" i="22" s="1"/>
  <c r="E40" i="22"/>
  <c r="L40" i="22"/>
  <c r="H40" i="22"/>
  <c r="J40" i="22"/>
  <c r="L159" i="22"/>
  <c r="L158" i="22" s="1"/>
  <c r="O42" i="22"/>
  <c r="N40" i="22"/>
  <c r="D40" i="22"/>
  <c r="I40" i="22"/>
  <c r="N159" i="22"/>
  <c r="N158" i="22" s="1"/>
  <c r="G159" i="22"/>
  <c r="G158" i="22" s="1"/>
  <c r="M40" i="22"/>
  <c r="E159" i="22"/>
  <c r="E158" i="22" s="1"/>
  <c r="F40" i="22"/>
  <c r="G40" i="22"/>
  <c r="J104" i="22"/>
  <c r="J103" i="22" s="1"/>
  <c r="H104" i="22" l="1"/>
  <c r="H103" i="22" s="1"/>
  <c r="N104" i="22"/>
  <c r="N103" i="22" s="1"/>
  <c r="D104" i="22"/>
  <c r="D103" i="22" s="1"/>
  <c r="K104" i="22"/>
  <c r="K103" i="22" s="1"/>
  <c r="I104" i="22"/>
  <c r="I103" i="22" s="1"/>
  <c r="C40" i="22"/>
  <c r="O41" i="22"/>
  <c r="O40" i="22" s="1"/>
  <c r="C104" i="22"/>
  <c r="C103" i="22" s="1"/>
  <c r="O108" i="22"/>
  <c r="F104" i="22"/>
  <c r="F103" i="22" s="1"/>
  <c r="C191" i="22"/>
  <c r="C190" i="22" s="1"/>
  <c r="E104" i="22"/>
  <c r="E103" i="22" s="1"/>
  <c r="G104" i="22"/>
  <c r="G103" i="22" s="1"/>
  <c r="O105" i="22"/>
  <c r="L104" i="22"/>
  <c r="L103" i="22" s="1"/>
  <c r="M104" i="22"/>
  <c r="M103" i="22" s="1"/>
  <c r="C159" i="22"/>
  <c r="C158" i="22" s="1"/>
  <c r="O160" i="22"/>
  <c r="O159" i="22" s="1"/>
  <c r="O158" i="22" s="1"/>
  <c r="O104" i="22" l="1"/>
  <c r="O103" i="22" s="1"/>
  <c r="H137" i="22"/>
  <c r="H136" i="22" s="1"/>
  <c r="E137" i="22"/>
  <c r="E136" i="22" s="1"/>
  <c r="G137" i="22"/>
  <c r="G136" i="22" s="1"/>
  <c r="F137" i="22"/>
  <c r="F136" i="22" s="1"/>
  <c r="O94" i="22" l="1"/>
  <c r="J35" i="22"/>
  <c r="M137" i="22"/>
  <c r="M136" i="22" s="1"/>
  <c r="G35" i="22"/>
  <c r="F35" i="22"/>
  <c r="E35" i="22"/>
  <c r="J137" i="22"/>
  <c r="J136" i="22" s="1"/>
  <c r="O97" i="22"/>
  <c r="O139" i="22"/>
  <c r="O37" i="22"/>
  <c r="D35" i="22"/>
  <c r="H35" i="22"/>
  <c r="K35" i="22"/>
  <c r="M35" i="22"/>
  <c r="N35" i="22"/>
  <c r="L137" i="22"/>
  <c r="L136" i="22" s="1"/>
  <c r="N137" i="22"/>
  <c r="N136" i="22" s="1"/>
  <c r="K137" i="22"/>
  <c r="K136" i="22" s="1"/>
  <c r="D137" i="22"/>
  <c r="D136" i="22" s="1"/>
  <c r="I35" i="22"/>
  <c r="L35" i="22"/>
  <c r="I137" i="22"/>
  <c r="I136" i="22" s="1"/>
  <c r="E92" i="22" l="1"/>
  <c r="E91" i="22" s="1"/>
  <c r="L92" i="22"/>
  <c r="L91" i="22" s="1"/>
  <c r="J92" i="22"/>
  <c r="J91" i="22" s="1"/>
  <c r="N92" i="22"/>
  <c r="N91" i="22" s="1"/>
  <c r="L81" i="22"/>
  <c r="O93" i="22"/>
  <c r="C92" i="22"/>
  <c r="C91" i="22" s="1"/>
  <c r="K201" i="22"/>
  <c r="K200" i="22" s="1"/>
  <c r="K81" i="22"/>
  <c r="E81" i="22"/>
  <c r="C211" i="22"/>
  <c r="C210" i="22" s="1"/>
  <c r="E201" i="22"/>
  <c r="E200" i="22" s="1"/>
  <c r="O204" i="22"/>
  <c r="C35" i="22"/>
  <c r="O36" i="22"/>
  <c r="O35" i="22" s="1"/>
  <c r="K92" i="22"/>
  <c r="K91" i="22" s="1"/>
  <c r="D201" i="22"/>
  <c r="D200" i="22" s="1"/>
  <c r="L201" i="22"/>
  <c r="L200" i="22" s="1"/>
  <c r="I92" i="22"/>
  <c r="I91" i="22" s="1"/>
  <c r="J201" i="22"/>
  <c r="J200" i="22" s="1"/>
  <c r="G92" i="22"/>
  <c r="G91" i="22" s="1"/>
  <c r="N201" i="22"/>
  <c r="N200" i="22" s="1"/>
  <c r="F81" i="22"/>
  <c r="D149" i="22"/>
  <c r="D148" i="22" s="1"/>
  <c r="G81" i="22"/>
  <c r="M81" i="22"/>
  <c r="D92" i="22"/>
  <c r="D91" i="22" s="1"/>
  <c r="D81" i="22"/>
  <c r="M201" i="22"/>
  <c r="M200" i="22" s="1"/>
  <c r="H201" i="22"/>
  <c r="H200" i="22" s="1"/>
  <c r="F201" i="22"/>
  <c r="F200" i="22" s="1"/>
  <c r="C137" i="22"/>
  <c r="C136" i="22" s="1"/>
  <c r="O138" i="22"/>
  <c r="O137" i="22" s="1"/>
  <c r="O136" i="22" s="1"/>
  <c r="J81" i="22"/>
  <c r="I201" i="22"/>
  <c r="I200" i="22" s="1"/>
  <c r="G201" i="22"/>
  <c r="G200" i="22" s="1"/>
  <c r="H92" i="22"/>
  <c r="H91" i="22" s="1"/>
  <c r="O96" i="22"/>
  <c r="N81" i="22"/>
  <c r="H81" i="22"/>
  <c r="I81" i="22"/>
  <c r="M92" i="22"/>
  <c r="M91" i="22" s="1"/>
  <c r="F92" i="22"/>
  <c r="F91" i="22" s="1"/>
  <c r="O202" i="22" l="1"/>
  <c r="O201" i="22" s="1"/>
  <c r="O200" i="22" s="1"/>
  <c r="C201" i="22"/>
  <c r="C200" i="22" s="1"/>
  <c r="E149" i="22"/>
  <c r="E148" i="22" s="1"/>
  <c r="D191" i="22"/>
  <c r="D190" i="22" s="1"/>
  <c r="O92" i="22"/>
  <c r="O91" i="22" s="1"/>
  <c r="C81" i="22"/>
  <c r="O82" i="22"/>
  <c r="O81" i="22" s="1"/>
  <c r="D211" i="22" l="1"/>
  <c r="D210" i="22" s="1"/>
  <c r="E191" i="22"/>
  <c r="E190" i="22" s="1"/>
  <c r="F149" i="22"/>
  <c r="F148" i="22" s="1"/>
  <c r="G149" i="22" l="1"/>
  <c r="G148" i="22" s="1"/>
  <c r="E211" i="22"/>
  <c r="E210" i="22" s="1"/>
  <c r="F191" i="22"/>
  <c r="F190" i="22" s="1"/>
  <c r="F211" i="22" l="1"/>
  <c r="F210" i="22" s="1"/>
  <c r="H149" i="22"/>
  <c r="H148" i="22" s="1"/>
  <c r="G191" i="22"/>
  <c r="G190" i="22" s="1"/>
  <c r="H191" i="22" l="1"/>
  <c r="H190" i="22" s="1"/>
  <c r="I149" i="22"/>
  <c r="I148" i="22" s="1"/>
  <c r="G211" i="22"/>
  <c r="G210" i="22" s="1"/>
  <c r="J149" i="22" l="1"/>
  <c r="J148" i="22" s="1"/>
  <c r="H211" i="22"/>
  <c r="H210" i="22" s="1"/>
  <c r="I191" i="22"/>
  <c r="I190" i="22" s="1"/>
  <c r="J191" i="22" l="1"/>
  <c r="J190" i="22" s="1"/>
  <c r="K149" i="22"/>
  <c r="K148" i="22" s="1"/>
  <c r="I211" i="22"/>
  <c r="I210" i="22" s="1"/>
  <c r="K191" i="22" l="1"/>
  <c r="K190" i="22" s="1"/>
  <c r="J211" i="22"/>
  <c r="J210" i="22" s="1"/>
  <c r="L149" i="22"/>
  <c r="L148" i="22" s="1"/>
  <c r="L191" i="22" l="1"/>
  <c r="L190" i="22" s="1"/>
  <c r="K211" i="22"/>
  <c r="K210" i="22" s="1"/>
  <c r="M149" i="22"/>
  <c r="M148" i="22" s="1"/>
  <c r="N149" i="22" l="1"/>
  <c r="N148" i="22" s="1"/>
  <c r="L211" i="22"/>
  <c r="L210" i="22" s="1"/>
  <c r="M191" i="22"/>
  <c r="M190" i="22" s="1"/>
  <c r="M211" i="22" l="1"/>
  <c r="M210" i="22" s="1"/>
  <c r="N191" i="22"/>
  <c r="N190" i="22" s="1"/>
  <c r="N211" i="22" l="1"/>
  <c r="N210" i="22" s="1"/>
</calcChain>
</file>

<file path=xl/sharedStrings.xml><?xml version="1.0" encoding="utf-8"?>
<sst xmlns="http://schemas.openxmlformats.org/spreadsheetml/2006/main" count="413" uniqueCount="123">
  <si>
    <t>CONCEPTOS</t>
  </si>
  <si>
    <t>Gobierno Central</t>
  </si>
  <si>
    <t>PRINCIPAL</t>
  </si>
  <si>
    <t>II.- Vencimientos  Regulares  Principal</t>
  </si>
  <si>
    <t>III.- Pagos del período Principal</t>
  </si>
  <si>
    <t>INTERESES</t>
  </si>
  <si>
    <t xml:space="preserve">    Resto del sector Público no financiero</t>
  </si>
  <si>
    <t xml:space="preserve"> Gobierno Central</t>
  </si>
  <si>
    <t xml:space="preserve">   Intereses</t>
  </si>
  <si>
    <t xml:space="preserve">    Intereses por mora</t>
  </si>
  <si>
    <t xml:space="preserve">    Comisiones</t>
  </si>
  <si>
    <t xml:space="preserve">    Intereses</t>
  </si>
  <si>
    <t xml:space="preserve"> Resto del sector Público no financiero</t>
  </si>
  <si>
    <t xml:space="preserve">     Gobierno Central</t>
  </si>
  <si>
    <t xml:space="preserve">      Gobierno Central</t>
  </si>
  <si>
    <t xml:space="preserve">   Gobierno Central</t>
  </si>
  <si>
    <t>IV.- Renegociaciones del Período de principal</t>
  </si>
  <si>
    <t>VIII.-Atrasos al inicio del período de principal</t>
  </si>
  <si>
    <t>IX.-  Pagos de atrasos al inicio del período de principal</t>
  </si>
  <si>
    <t>X.- Renegociaciones de Períodos Anteriores de principal</t>
  </si>
  <si>
    <t>XI.-  Condonaciones de Períodos Anteriores de  principal</t>
  </si>
  <si>
    <t>XII.-   Atrasos pendientes períodos anteriores de principal</t>
  </si>
  <si>
    <t>XVIII.-Ajustes por tipo de cambio de intereses</t>
  </si>
  <si>
    <t>XXI.-Pagos de atrasos de intereses al inicio del período</t>
  </si>
  <si>
    <t>XXIV.- Atrasos intereses pendientes de períodos anteriores</t>
  </si>
  <si>
    <t>XX.-Atrasos de intereses al inicio del período</t>
  </si>
  <si>
    <t xml:space="preserve">            Intereses</t>
  </si>
  <si>
    <t>ENE</t>
  </si>
  <si>
    <t>FEB</t>
  </si>
  <si>
    <t>MAR</t>
  </si>
  <si>
    <t>ABR</t>
  </si>
  <si>
    <t>MAY</t>
  </si>
  <si>
    <t>JUN</t>
  </si>
  <si>
    <t>JUL</t>
  </si>
  <si>
    <t>AGO</t>
  </si>
  <si>
    <t>OCT</t>
  </si>
  <si>
    <t>NOV</t>
  </si>
  <si>
    <t>DIC</t>
  </si>
  <si>
    <t>Total</t>
  </si>
  <si>
    <t>Apoyo Presupuestario</t>
  </si>
  <si>
    <t>DESEMBOLSOS</t>
  </si>
  <si>
    <t>Cifras Preliminares en Millones de Pesos Dominicanos (DOP)</t>
  </si>
  <si>
    <t xml:space="preserve">      De los cuales: Bonos </t>
  </si>
  <si>
    <t>Tesorería Nacional (Corto Plazo)</t>
  </si>
  <si>
    <t>Ministerio de Hacienda (Mediano/Largo Plazo)</t>
  </si>
  <si>
    <t>I.- Desembolsos/Colocaciones</t>
  </si>
  <si>
    <t>Créditos (Desembolsos)</t>
  </si>
  <si>
    <t>Débitos (Reembolsos)</t>
  </si>
  <si>
    <t xml:space="preserve">Bonos Deuda Administrativa </t>
  </si>
  <si>
    <t>Bonos Subastas</t>
  </si>
  <si>
    <t>Disminucion de Cuentas x Pagar</t>
  </si>
  <si>
    <r>
      <t>XIX.-</t>
    </r>
    <r>
      <rPr>
        <b/>
        <u/>
        <sz val="11"/>
        <color indexed="8"/>
        <rFont val="Arial"/>
        <family val="2"/>
      </rPr>
      <t>Nuevos</t>
    </r>
    <r>
      <rPr>
        <b/>
        <sz val="11"/>
        <color indexed="8"/>
        <rFont val="Arial"/>
        <family val="2"/>
      </rPr>
      <t xml:space="preserve"> Atrasos intereses del Período (</t>
    </r>
    <r>
      <rPr>
        <b/>
        <u/>
        <sz val="11"/>
        <color indexed="8"/>
        <rFont val="Arial"/>
        <family val="2"/>
      </rPr>
      <t>No Pagados</t>
    </r>
    <r>
      <rPr>
        <b/>
        <sz val="11"/>
        <color indexed="8"/>
        <rFont val="Arial"/>
        <family val="2"/>
      </rPr>
      <t>)</t>
    </r>
  </si>
  <si>
    <t>XXII.- Renegociaciones intereses de Períodos anteriores</t>
  </si>
  <si>
    <t>XXIII.-Condonaciones intereses de Períodos anteriores</t>
  </si>
  <si>
    <t>Flujos Lineas de Crédito</t>
  </si>
  <si>
    <r>
      <t xml:space="preserve">VII.- </t>
    </r>
    <r>
      <rPr>
        <b/>
        <u/>
        <sz val="11"/>
        <color indexed="8"/>
        <rFont val="Arial"/>
        <family val="2"/>
      </rPr>
      <t>Nuevos</t>
    </r>
    <r>
      <rPr>
        <b/>
        <sz val="11"/>
        <color indexed="8"/>
        <rFont val="Arial"/>
        <family val="2"/>
      </rPr>
      <t xml:space="preserve"> Atrasos principal del Período (</t>
    </r>
    <r>
      <rPr>
        <b/>
        <u/>
        <sz val="11"/>
        <color indexed="8"/>
        <rFont val="Arial"/>
        <family val="2"/>
      </rPr>
      <t>No pagados</t>
    </r>
    <r>
      <rPr>
        <b/>
        <sz val="11"/>
        <color indexed="8"/>
        <rFont val="Arial"/>
        <family val="2"/>
      </rPr>
      <t>)</t>
    </r>
  </si>
  <si>
    <t>Ajuste por Tipo de Cambio</t>
  </si>
  <si>
    <t>Financiamiento del BanReservas al Resto del SPNF</t>
  </si>
  <si>
    <t>V.- Cesión de Crédito</t>
  </si>
  <si>
    <t>VI.- Condonaciones del Período de principal</t>
  </si>
  <si>
    <t>Notas</t>
  </si>
  <si>
    <t>Desembolsos a Instituciones del Resto del SPNF</t>
  </si>
  <si>
    <t>Prestamos Banco Central</t>
  </si>
  <si>
    <t>Prestamos Banco de Reservas</t>
  </si>
  <si>
    <t>XXV.- Atrasos de intereses al final del período</t>
  </si>
  <si>
    <t>Bonos Recapitalización del BCRD (Ley 167-07)</t>
  </si>
  <si>
    <t>Evolución de la Deuda Pública Interna del Sector Público No Financiero durante el período Enero 2018</t>
  </si>
  <si>
    <t>XIII.-Ajustes por tipo de cambio de principal</t>
  </si>
  <si>
    <t>XIV.- Atrasos al final del período de principal</t>
  </si>
  <si>
    <t>XV.- Vencimientos  Regulares  Intereses</t>
  </si>
  <si>
    <t>XVI.-Pagos de intereses del período</t>
  </si>
  <si>
    <t>XVII.-Renegociaciones de intereses del Período</t>
  </si>
  <si>
    <t xml:space="preserve">XVIII.- Condonaciones  de intereses del Períodos </t>
  </si>
  <si>
    <t>1/ Hay renglones que no presentan sumatoria en la columna 'Total', debido a que reflejan balance a un periodo determinado.</t>
  </si>
  <si>
    <t>-II-Int</t>
  </si>
  <si>
    <t>-XVI-int</t>
  </si>
  <si>
    <t>-XV-int</t>
  </si>
  <si>
    <t>Intereses</t>
  </si>
  <si>
    <t>De los cuales: Bonos</t>
  </si>
  <si>
    <t>Intereses por mora</t>
  </si>
  <si>
    <t>Comisiones</t>
  </si>
  <si>
    <t>-C</t>
  </si>
  <si>
    <t>-XXI-Int-Ant</t>
  </si>
  <si>
    <t>-III-Int</t>
  </si>
  <si>
    <t>-XIX</t>
  </si>
  <si>
    <t>Resto del sector Público no financiero</t>
  </si>
  <si>
    <t>ATRASO PAGADO</t>
  </si>
  <si>
    <t>SEP</t>
  </si>
  <si>
    <t>Bonos Colocados MH</t>
  </si>
  <si>
    <t>Financiamiento Banca Comercial al Resto del SPNF</t>
  </si>
  <si>
    <t>-XVII-PRE</t>
  </si>
  <si>
    <t>V.- Prepago de principal</t>
  </si>
  <si>
    <t>-V-Int-PRE</t>
  </si>
  <si>
    <t>-IV-Int</t>
  </si>
  <si>
    <t>IV.- Renegociaciones de Principal</t>
  </si>
  <si>
    <t>VI.- Cesión de Crédito</t>
  </si>
  <si>
    <t>VII.- Descuento de principal</t>
  </si>
  <si>
    <t>VIII.- Condonaciones del Período de principal</t>
  </si>
  <si>
    <t>IX.- Nuevos Atrasos principal del Período (No pagados)</t>
  </si>
  <si>
    <t>X.-Atrasos al inicio del período de principal</t>
  </si>
  <si>
    <t>XI.-  Pagos de atrasos al inicio del período de principal</t>
  </si>
  <si>
    <t>XII.- Renegociaciones de Períodos Anteriores de principal</t>
  </si>
  <si>
    <t>XIII.-  Condonaciones de Períodos Anteriores de  principal</t>
  </si>
  <si>
    <t>XIV.-   Atrasos pendientes períodos anteriores de principal</t>
  </si>
  <si>
    <t>XV.-Ajustes por tipo de cambio de principal</t>
  </si>
  <si>
    <t>XVI.- Atrasos al final del período de principal</t>
  </si>
  <si>
    <t>XVII.- Vencimientos  Regulares  Intereses</t>
  </si>
  <si>
    <t>XVIII.-Pagos de intereses del período</t>
  </si>
  <si>
    <t xml:space="preserve">XX.- Condonaciones  de intereses del Períodos </t>
  </si>
  <si>
    <t>XXI.-Nuevos Atrasos intereses del Período (No Pagados)</t>
  </si>
  <si>
    <t>XXII.-Atrasos de intereses al inicio del período</t>
  </si>
  <si>
    <t>XXIII.-Pagos de atrasos de intereses al inicio del período</t>
  </si>
  <si>
    <t>XXIV.- Renegociaciones intereses de Períodos anteriores</t>
  </si>
  <si>
    <t>XXV.-Condonaciones intereses de Períodos anteriores</t>
  </si>
  <si>
    <t>XXVI.- Atrasos intereses pendientes de períodos anteriores</t>
  </si>
  <si>
    <t>XXVII.-Ajustes por tipo de cambio de intereses</t>
  </si>
  <si>
    <t>XXVIII.- Atrasos de intereses al final del período</t>
  </si>
  <si>
    <t>-VII-Desc-P.</t>
  </si>
  <si>
    <t>XIX.-Renegociaiones de intereses del Período</t>
  </si>
  <si>
    <t>-CO</t>
  </si>
  <si>
    <t>Banca local</t>
  </si>
  <si>
    <t>Evolución de la Deuda Pública Interna del Sector Público No Financiero durante el período Enero - Febrero 2021</t>
  </si>
  <si>
    <t xml:space="preserve">2/ El monto de intereses reportado en atraso en los meses de enero y febrero corresponde a un atraso técnico, bonos de CEVALDOM cuyo vencimiento eran los dias 31/01/2021 &amp; 28/02/2021 (ambos días no laborables).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</si>
</sst>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[&gt;=0.05]#,##0.0;[&lt;=-0.05]\-#,##0.0;?0.0"/>
    <numFmt numFmtId="171" formatCode="[Black]#,##0.0;[Black]\-#,##0.0;;"/>
    <numFmt numFmtId="172" formatCode="[Black][&gt;0.05]#,##0.0;[Black][&lt;-0.05]\-#,##0.0;;"/>
    <numFmt numFmtId="173" formatCode="[Black][&gt;0.5]#,##0;[Black][&lt;-0.5]\-#,##0;;"/>
    <numFmt numFmtId="174" formatCode="_(* #,##0.00000000_);_(* \(#,##0.00000000\);_(* &quot;-&quot;??_);_(@_)"/>
    <numFmt numFmtId="175" formatCode="_(* #,##0.000000000000_);_(* \(#,##0.000000000000\);_(* &quot;-&quot;??_);_(@_)"/>
    <numFmt numFmtId="177" formatCode="_(* #,##0.0_);_(* \(#,##0.0\);_(* &quot;-&quot;??_);_(@_)"/>
  </numFmts>
  <fonts count="62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9"/>
      <name val="Times New Roman"/>
      <family val="1"/>
    </font>
    <font>
      <sz val="8"/>
      <color indexed="12"/>
      <name val="Helv"/>
    </font>
    <font>
      <sz val="10"/>
      <name val="Geneva"/>
      <family val="2"/>
    </font>
    <font>
      <sz val="8"/>
      <color indexed="8"/>
      <name val="Helv"/>
    </font>
    <font>
      <sz val="10"/>
      <name val="Times New Roman"/>
      <family val="1"/>
    </font>
    <font>
      <sz val="10"/>
      <name val="Tms Rmn"/>
    </font>
    <font>
      <sz val="10"/>
      <color indexed="10"/>
      <name val="MS Sans Serif"/>
      <family val="2"/>
    </font>
    <font>
      <sz val="8"/>
      <name val="Helv"/>
    </font>
    <font>
      <sz val="10"/>
      <name val="Arial"/>
      <family val="2"/>
    </font>
    <font>
      <b/>
      <sz val="13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u/>
      <sz val="11"/>
      <color indexed="8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u val="singleAccounting"/>
      <sz val="11"/>
      <name val="Arial"/>
      <family val="2"/>
    </font>
    <font>
      <b/>
      <u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3"/>
      <color theme="1"/>
      <name val="Arial"/>
      <family val="2"/>
    </font>
    <font>
      <i/>
      <sz val="11"/>
      <color rgb="FF0070C0"/>
      <name val="Arial"/>
      <family val="2"/>
    </font>
    <font>
      <sz val="11"/>
      <color rgb="FF0070C0"/>
      <name val="Arial"/>
      <family val="2"/>
    </font>
    <font>
      <b/>
      <u val="singleAccounting"/>
      <sz val="11"/>
      <color theme="1"/>
      <name val="Arial"/>
      <family val="2"/>
    </font>
    <font>
      <b/>
      <sz val="11"/>
      <color rgb="FF0070C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1"/>
      <color theme="3" tint="0.39997558519241921"/>
      <name val="Arial"/>
      <family val="2"/>
    </font>
    <font>
      <sz val="11"/>
      <color theme="0"/>
      <name val="Arial"/>
      <family val="2"/>
    </font>
    <font>
      <b/>
      <u/>
      <sz val="11"/>
      <color theme="0"/>
      <name val="Arial"/>
      <family val="2"/>
    </font>
    <font>
      <i/>
      <sz val="11"/>
      <color theme="0"/>
      <name val="Arial"/>
      <family val="2"/>
    </font>
    <font>
      <b/>
      <i/>
      <u/>
      <sz val="11"/>
      <color theme="0"/>
      <name val="Arial"/>
      <family val="2"/>
    </font>
    <font>
      <b/>
      <sz val="11"/>
      <color theme="0"/>
      <name val="Arial"/>
      <family val="2"/>
    </font>
    <font>
      <i/>
      <sz val="10"/>
      <color rgb="FF000000"/>
      <name val="Arial"/>
      <family val="2"/>
    </font>
    <font>
      <b/>
      <i/>
      <sz val="11"/>
      <color theme="3" tint="0.3999755851924192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5D9F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30">
    <xf numFmtId="0" fontId="0" fillId="0" borderId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169" fontId="7" fillId="0" borderId="0" applyFont="0" applyFill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8" fillId="0" borderId="1">
      <protection hidden="1"/>
    </xf>
    <xf numFmtId="0" fontId="9" fillId="2" borderId="1" applyNumberFormat="0" applyFont="0" applyBorder="0" applyAlignment="0" applyProtection="0">
      <protection hidden="1"/>
    </xf>
    <xf numFmtId="0" fontId="26" fillId="27" borderId="0" applyNumberFormat="0" applyBorder="0" applyAlignment="0" applyProtection="0"/>
    <xf numFmtId="0" fontId="27" fillId="28" borderId="12" applyNumberFormat="0" applyAlignment="0" applyProtection="0"/>
    <xf numFmtId="0" fontId="28" fillId="29" borderId="13" applyNumberFormat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0" borderId="14" applyNumberFormat="0" applyFill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33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34" fillId="31" borderId="12" applyNumberFormat="0" applyAlignment="0" applyProtection="0"/>
    <xf numFmtId="0" fontId="35" fillId="0" borderId="17" applyNumberFormat="0" applyFill="0" applyAlignment="0" applyProtection="0"/>
    <xf numFmtId="0" fontId="10" fillId="0" borderId="1">
      <alignment horizontal="left"/>
      <protection locked="0"/>
    </xf>
    <xf numFmtId="43" fontId="5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6" fillId="32" borderId="0" applyNumberFormat="0" applyBorder="0" applyAlignment="0" applyProtection="0"/>
    <xf numFmtId="0" fontId="12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11" fillId="0" borderId="0" applyFill="0" applyBorder="0" applyAlignment="0" applyProtection="0">
      <alignment horizontal="right"/>
    </xf>
    <xf numFmtId="170" fontId="11" fillId="0" borderId="0" applyFill="0" applyBorder="0" applyAlignment="0" applyProtection="0">
      <alignment horizontal="right"/>
    </xf>
    <xf numFmtId="170" fontId="11" fillId="0" borderId="0" applyFill="0" applyBorder="0" applyAlignment="0" applyProtection="0">
      <alignment horizontal="right"/>
    </xf>
    <xf numFmtId="0" fontId="24" fillId="33" borderId="18" applyNumberFormat="0" applyFont="0" applyAlignment="0" applyProtection="0"/>
    <xf numFmtId="0" fontId="37" fillId="28" borderId="19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7" fillId="0" borderId="0" applyFont="0" applyFill="0" applyBorder="0" applyAlignment="0" applyProtection="0"/>
    <xf numFmtId="171" fontId="11" fillId="0" borderId="0" applyFont="0" applyFill="0" applyBorder="0" applyAlignment="0" applyProtection="0"/>
    <xf numFmtId="172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0" fontId="13" fillId="0" borderId="1" applyNumberFormat="0" applyFill="0" applyBorder="0" applyAlignment="0" applyProtection="0">
      <protection hidden="1"/>
    </xf>
    <xf numFmtId="0" fontId="14" fillId="2" borderId="1"/>
    <xf numFmtId="0" fontId="38" fillId="0" borderId="20" applyNumberFormat="0" applyFill="0" applyAlignment="0" applyProtection="0"/>
    <xf numFmtId="0" fontId="39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33" borderId="1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54">
    <xf numFmtId="0" fontId="0" fillId="0" borderId="0" xfId="0"/>
    <xf numFmtId="164" fontId="42" fillId="0" borderId="0" xfId="64" applyNumberFormat="1" applyFont="1" applyFill="1" applyBorder="1" applyAlignment="1" applyProtection="1">
      <alignment horizontal="left"/>
    </xf>
    <xf numFmtId="43" fontId="41" fillId="0" borderId="0" xfId="36" applyFont="1" applyFill="1" applyBorder="1" applyAlignment="1" applyProtection="1"/>
    <xf numFmtId="164" fontId="41" fillId="0" borderId="0" xfId="64" applyNumberFormat="1" applyFont="1" applyFill="1" applyBorder="1" applyAlignment="1" applyProtection="1">
      <alignment horizontal="center"/>
    </xf>
    <xf numFmtId="43" fontId="41" fillId="0" borderId="0" xfId="36" applyFont="1" applyFill="1" applyBorder="1" applyAlignment="1" applyProtection="1">
      <alignment horizontal="center"/>
    </xf>
    <xf numFmtId="164" fontId="40" fillId="0" borderId="0" xfId="64" applyNumberFormat="1" applyFont="1" applyFill="1" applyBorder="1" applyAlignment="1" applyProtection="1">
      <alignment horizontal="left" indent="3"/>
    </xf>
    <xf numFmtId="43" fontId="40" fillId="0" borderId="1" xfId="36" applyFont="1" applyFill="1" applyBorder="1" applyAlignment="1" applyProtection="1"/>
    <xf numFmtId="164" fontId="41" fillId="0" borderId="0" xfId="64" applyNumberFormat="1" applyFont="1" applyFill="1" applyBorder="1" applyAlignment="1" applyProtection="1">
      <alignment horizontal="left" indent="3"/>
    </xf>
    <xf numFmtId="164" fontId="40" fillId="0" borderId="0" xfId="64" applyNumberFormat="1" applyFont="1" applyFill="1" applyBorder="1" applyProtection="1"/>
    <xf numFmtId="43" fontId="41" fillId="0" borderId="1" xfId="36" applyFont="1" applyFill="1" applyBorder="1" applyAlignment="1" applyProtection="1"/>
    <xf numFmtId="43" fontId="41" fillId="0" borderId="0" xfId="36" applyFont="1" applyFill="1" applyBorder="1" applyProtection="1"/>
    <xf numFmtId="43" fontId="40" fillId="0" borderId="7" xfId="36" applyFont="1" applyFill="1" applyBorder="1" applyAlignment="1" applyProtection="1"/>
    <xf numFmtId="164" fontId="45" fillId="0" borderId="0" xfId="64" applyNumberFormat="1" applyFont="1" applyFill="1" applyBorder="1" applyProtection="1"/>
    <xf numFmtId="164" fontId="40" fillId="0" borderId="6" xfId="64" applyNumberFormat="1" applyFont="1" applyFill="1" applyBorder="1" applyAlignment="1" applyProtection="1">
      <alignment horizontal="left" indent="3"/>
    </xf>
    <xf numFmtId="43" fontId="40" fillId="0" borderId="0" xfId="36" applyFont="1" applyFill="1" applyBorder="1" applyAlignment="1" applyProtection="1"/>
    <xf numFmtId="164" fontId="46" fillId="0" borderId="0" xfId="64" applyNumberFormat="1" applyFont="1" applyFill="1" applyBorder="1" applyAlignment="1" applyProtection="1">
      <alignment horizontal="center" wrapText="1"/>
    </xf>
    <xf numFmtId="164" fontId="47" fillId="0" borderId="0" xfId="64" applyNumberFormat="1" applyFont="1" applyFill="1" applyBorder="1" applyAlignment="1" applyProtection="1">
      <alignment horizontal="left" indent="3"/>
    </xf>
    <xf numFmtId="43" fontId="46" fillId="0" borderId="0" xfId="35" applyFont="1" applyFill="1" applyBorder="1" applyAlignment="1" applyProtection="1">
      <alignment horizontal="center" wrapText="1"/>
    </xf>
    <xf numFmtId="43" fontId="41" fillId="0" borderId="0" xfId="35" applyFont="1" applyFill="1" applyBorder="1" applyAlignment="1" applyProtection="1"/>
    <xf numFmtId="43" fontId="41" fillId="0" borderId="0" xfId="35" applyFont="1" applyFill="1" applyBorder="1" applyAlignment="1" applyProtection="1">
      <alignment horizontal="center"/>
    </xf>
    <xf numFmtId="43" fontId="41" fillId="0" borderId="5" xfId="35" applyFont="1" applyFill="1" applyBorder="1" applyAlignment="1" applyProtection="1"/>
    <xf numFmtId="43" fontId="41" fillId="0" borderId="2" xfId="35" applyFont="1" applyFill="1" applyBorder="1" applyAlignment="1" applyProtection="1"/>
    <xf numFmtId="43" fontId="40" fillId="0" borderId="5" xfId="35" applyFont="1" applyFill="1" applyBorder="1" applyAlignment="1" applyProtection="1"/>
    <xf numFmtId="43" fontId="4" fillId="0" borderId="1" xfId="36" applyFont="1" applyFill="1" applyBorder="1" applyAlignment="1" applyProtection="1"/>
    <xf numFmtId="164" fontId="47" fillId="0" borderId="0" xfId="64" applyNumberFormat="1" applyFont="1" applyFill="1" applyBorder="1" applyAlignment="1" applyProtection="1">
      <alignment horizontal="left" indent="6"/>
    </xf>
    <xf numFmtId="164" fontId="40" fillId="0" borderId="0" xfId="64" applyNumberFormat="1" applyFont="1" applyFill="1" applyBorder="1" applyAlignment="1" applyProtection="1">
      <alignment horizontal="left" indent="4"/>
    </xf>
    <xf numFmtId="43" fontId="40" fillId="0" borderId="1" xfId="36" applyFont="1" applyFill="1" applyBorder="1" applyAlignment="1" applyProtection="1">
      <protection locked="0"/>
    </xf>
    <xf numFmtId="0" fontId="40" fillId="0" borderId="0" xfId="64" applyFont="1" applyFill="1" applyBorder="1" applyProtection="1"/>
    <xf numFmtId="0" fontId="4" fillId="0" borderId="0" xfId="64" applyFont="1" applyFill="1" applyBorder="1" applyProtection="1"/>
    <xf numFmtId="43" fontId="4" fillId="0" borderId="0" xfId="36" applyFont="1" applyFill="1" applyBorder="1" applyAlignment="1" applyProtection="1"/>
    <xf numFmtId="43" fontId="3" fillId="0" borderId="0" xfId="36" applyFont="1" applyFill="1" applyBorder="1" applyAlignment="1" applyProtection="1"/>
    <xf numFmtId="43" fontId="40" fillId="0" borderId="0" xfId="35" applyFont="1" applyFill="1" applyProtection="1"/>
    <xf numFmtId="0" fontId="40" fillId="0" borderId="0" xfId="64" applyFont="1" applyFill="1" applyProtection="1"/>
    <xf numFmtId="43" fontId="40" fillId="0" borderId="0" xfId="35" applyFont="1" applyFill="1" applyAlignment="1" applyProtection="1">
      <alignment horizontal="center" vertical="center"/>
    </xf>
    <xf numFmtId="0" fontId="40" fillId="0" borderId="0" xfId="64" applyFont="1" applyFill="1" applyAlignment="1" applyProtection="1">
      <alignment horizontal="center" vertical="center"/>
    </xf>
    <xf numFmtId="43" fontId="40" fillId="0" borderId="0" xfId="35" applyFont="1" applyFill="1" applyBorder="1" applyProtection="1"/>
    <xf numFmtId="43" fontId="22" fillId="0" borderId="1" xfId="36" applyFont="1" applyFill="1" applyBorder="1" applyAlignment="1" applyProtection="1"/>
    <xf numFmtId="43" fontId="42" fillId="0" borderId="0" xfId="35" applyFont="1" applyFill="1" applyProtection="1"/>
    <xf numFmtId="0" fontId="42" fillId="0" borderId="0" xfId="64" applyFont="1" applyFill="1" applyProtection="1"/>
    <xf numFmtId="0" fontId="43" fillId="34" borderId="0" xfId="64" applyFont="1" applyFill="1" applyBorder="1" applyAlignment="1" applyProtection="1">
      <alignment horizontal="left" indent="1"/>
    </xf>
    <xf numFmtId="43" fontId="43" fillId="0" borderId="0" xfId="35" applyFont="1" applyFill="1" applyProtection="1"/>
    <xf numFmtId="0" fontId="43" fillId="0" borderId="0" xfId="64" applyFont="1" applyFill="1" applyProtection="1"/>
    <xf numFmtId="43" fontId="40" fillId="0" borderId="5" xfId="36" applyFont="1" applyFill="1" applyBorder="1" applyAlignment="1" applyProtection="1"/>
    <xf numFmtId="0" fontId="42" fillId="34" borderId="0" xfId="64" applyFont="1" applyFill="1" applyBorder="1" applyProtection="1"/>
    <xf numFmtId="43" fontId="23" fillId="0" borderId="1" xfId="36" applyFont="1" applyFill="1" applyBorder="1" applyAlignment="1" applyProtection="1"/>
    <xf numFmtId="0" fontId="45" fillId="34" borderId="0" xfId="64" applyFont="1" applyFill="1" applyBorder="1" applyAlignment="1" applyProtection="1">
      <alignment horizontal="left"/>
    </xf>
    <xf numFmtId="43" fontId="44" fillId="0" borderId="0" xfId="35" applyFont="1" applyFill="1" applyProtection="1"/>
    <xf numFmtId="0" fontId="44" fillId="0" borderId="0" xfId="64" applyFont="1" applyFill="1" applyProtection="1"/>
    <xf numFmtId="43" fontId="41" fillId="0" borderId="0" xfId="35" applyFont="1" applyFill="1" applyProtection="1"/>
    <xf numFmtId="0" fontId="41" fillId="0" borderId="0" xfId="64" applyFont="1" applyFill="1" applyProtection="1"/>
    <xf numFmtId="43" fontId="41" fillId="0" borderId="5" xfId="36" applyFont="1" applyFill="1" applyBorder="1" applyAlignment="1" applyProtection="1"/>
    <xf numFmtId="0" fontId="40" fillId="34" borderId="0" xfId="0" applyFont="1" applyFill="1" applyBorder="1" applyAlignment="1" applyProtection="1">
      <alignment horizontal="left" indent="4"/>
    </xf>
    <xf numFmtId="174" fontId="40" fillId="0" borderId="0" xfId="35" applyNumberFormat="1" applyFont="1" applyFill="1" applyBorder="1" applyProtection="1"/>
    <xf numFmtId="43" fontId="48" fillId="0" borderId="1" xfId="36" applyFont="1" applyFill="1" applyBorder="1" applyAlignment="1" applyProtection="1"/>
    <xf numFmtId="43" fontId="47" fillId="0" borderId="0" xfId="35" applyFont="1" applyFill="1" applyProtection="1"/>
    <xf numFmtId="0" fontId="47" fillId="0" borderId="0" xfId="64" applyFont="1" applyFill="1" applyProtection="1"/>
    <xf numFmtId="0" fontId="40" fillId="0" borderId="0" xfId="64" applyFont="1" applyFill="1" applyBorder="1" applyAlignment="1" applyProtection="1">
      <alignment horizontal="left" indent="2"/>
    </xf>
    <xf numFmtId="43" fontId="4" fillId="0" borderId="5" xfId="36" applyFont="1" applyFill="1" applyBorder="1" applyAlignment="1" applyProtection="1"/>
    <xf numFmtId="43" fontId="3" fillId="0" borderId="5" xfId="35" applyFont="1" applyFill="1" applyBorder="1" applyAlignment="1" applyProtection="1"/>
    <xf numFmtId="0" fontId="40" fillId="0" borderId="0" xfId="64" applyFont="1" applyBorder="1" applyAlignment="1" applyProtection="1">
      <alignment horizontal="left" indent="2"/>
    </xf>
    <xf numFmtId="43" fontId="40" fillId="0" borderId="0" xfId="36" applyFont="1" applyFill="1" applyProtection="1"/>
    <xf numFmtId="43" fontId="40" fillId="0" borderId="0" xfId="64" applyNumberFormat="1" applyFont="1" applyFill="1" applyProtection="1"/>
    <xf numFmtId="43" fontId="41" fillId="0" borderId="1" xfId="36" applyNumberFormat="1" applyFont="1" applyFill="1" applyBorder="1" applyAlignment="1" applyProtection="1"/>
    <xf numFmtId="175" fontId="41" fillId="0" borderId="0" xfId="35" applyNumberFormat="1" applyFont="1" applyFill="1" applyProtection="1"/>
    <xf numFmtId="0" fontId="42" fillId="0" borderId="0" xfId="0" applyFont="1" applyFill="1" applyBorder="1" applyProtection="1"/>
    <xf numFmtId="43" fontId="40" fillId="0" borderId="0" xfId="35" applyFont="1" applyFill="1" applyBorder="1" applyAlignment="1" applyProtection="1"/>
    <xf numFmtId="0" fontId="55" fillId="0" borderId="0" xfId="64" applyFont="1" applyFill="1" applyBorder="1" applyProtection="1"/>
    <xf numFmtId="0" fontId="55" fillId="0" borderId="0" xfId="64" applyFont="1" applyFill="1" applyBorder="1" applyAlignment="1" applyProtection="1">
      <alignment horizontal="center" vertical="center"/>
    </xf>
    <xf numFmtId="0" fontId="56" fillId="0" borderId="0" xfId="64" applyFont="1" applyFill="1" applyBorder="1" applyProtection="1"/>
    <xf numFmtId="0" fontId="57" fillId="0" borderId="0" xfId="64" applyFont="1" applyFill="1" applyBorder="1" applyProtection="1"/>
    <xf numFmtId="0" fontId="58" fillId="0" borderId="0" xfId="64" applyFont="1" applyFill="1" applyBorder="1" applyProtection="1"/>
    <xf numFmtId="0" fontId="59" fillId="0" borderId="0" xfId="64" applyFont="1" applyFill="1" applyBorder="1" applyProtection="1"/>
    <xf numFmtId="0" fontId="55" fillId="0" borderId="0" xfId="64" quotePrefix="1" applyFont="1" applyFill="1" applyBorder="1" applyProtection="1"/>
    <xf numFmtId="0" fontId="57" fillId="0" borderId="0" xfId="64" quotePrefix="1" applyFont="1" applyFill="1" applyBorder="1" applyProtection="1"/>
    <xf numFmtId="43" fontId="59" fillId="0" borderId="0" xfId="36" applyFont="1" applyFill="1" applyBorder="1" applyAlignment="1" applyProtection="1">
      <alignment horizontal="center"/>
    </xf>
    <xf numFmtId="164" fontId="47" fillId="0" borderId="0" xfId="64" applyNumberFormat="1" applyFont="1" applyFill="1" applyBorder="1" applyAlignment="1" applyProtection="1">
      <alignment horizontal="left" indent="5"/>
    </xf>
    <xf numFmtId="12" fontId="40" fillId="0" borderId="0" xfId="35" applyNumberFormat="1" applyFont="1" applyFill="1" applyProtection="1"/>
    <xf numFmtId="43" fontId="40" fillId="0" borderId="1" xfId="35" applyFont="1" applyFill="1" applyBorder="1" applyAlignment="1" applyProtection="1"/>
    <xf numFmtId="43" fontId="48" fillId="0" borderId="5" xfId="35" applyFont="1" applyFill="1" applyBorder="1" applyAlignment="1" applyProtection="1"/>
    <xf numFmtId="43" fontId="53" fillId="0" borderId="0" xfId="35" applyFont="1" applyFill="1" applyProtection="1"/>
    <xf numFmtId="164" fontId="59" fillId="35" borderId="10" xfId="64" applyNumberFormat="1" applyFont="1" applyFill="1" applyBorder="1" applyAlignment="1" applyProtection="1">
      <alignment horizontal="center" vertical="center"/>
    </xf>
    <xf numFmtId="43" fontId="59" fillId="35" borderId="10" xfId="36" applyFont="1" applyFill="1" applyBorder="1" applyAlignment="1" applyProtection="1">
      <alignment horizontal="center" vertical="center"/>
    </xf>
    <xf numFmtId="43" fontId="59" fillId="35" borderId="10" xfId="35" applyFont="1" applyFill="1" applyBorder="1" applyAlignment="1" applyProtection="1">
      <alignment horizontal="center" vertical="center"/>
    </xf>
    <xf numFmtId="39" fontId="41" fillId="36" borderId="3" xfId="64" applyNumberFormat="1" applyFont="1" applyFill="1" applyBorder="1" applyProtection="1"/>
    <xf numFmtId="43" fontId="41" fillId="36" borderId="4" xfId="36" applyFont="1" applyFill="1" applyBorder="1" applyAlignment="1" applyProtection="1"/>
    <xf numFmtId="43" fontId="41" fillId="36" borderId="21" xfId="109" applyFont="1" applyFill="1" applyBorder="1" applyAlignment="1" applyProtection="1"/>
    <xf numFmtId="39" fontId="41" fillId="36" borderId="0" xfId="64" applyNumberFormat="1" applyFont="1" applyFill="1" applyBorder="1" applyProtection="1"/>
    <xf numFmtId="43" fontId="41" fillId="36" borderId="1" xfId="36" applyFont="1" applyFill="1" applyBorder="1" applyAlignment="1" applyProtection="1"/>
    <xf numFmtId="43" fontId="41" fillId="36" borderId="5" xfId="36" applyFont="1" applyFill="1" applyBorder="1" applyAlignment="1" applyProtection="1"/>
    <xf numFmtId="43" fontId="41" fillId="36" borderId="5" xfId="35" applyFont="1" applyFill="1" applyBorder="1" applyAlignment="1" applyProtection="1"/>
    <xf numFmtId="0" fontId="41" fillId="36" borderId="6" xfId="64" applyFont="1" applyFill="1" applyBorder="1" applyProtection="1"/>
    <xf numFmtId="43" fontId="41" fillId="36" borderId="7" xfId="36" applyFont="1" applyFill="1" applyBorder="1" applyAlignment="1" applyProtection="1"/>
    <xf numFmtId="43" fontId="41" fillId="36" borderId="2" xfId="36" applyFont="1" applyFill="1" applyBorder="1" applyAlignment="1" applyProtection="1"/>
    <xf numFmtId="0" fontId="3" fillId="36" borderId="6" xfId="64" applyFont="1" applyFill="1" applyBorder="1" applyProtection="1"/>
    <xf numFmtId="39" fontId="3" fillId="36" borderId="6" xfId="64" applyNumberFormat="1" applyFont="1" applyFill="1" applyBorder="1" applyProtection="1"/>
    <xf numFmtId="43" fontId="3" fillId="36" borderId="7" xfId="36" applyFont="1" applyFill="1" applyBorder="1" applyAlignment="1" applyProtection="1"/>
    <xf numFmtId="43" fontId="3" fillId="36" borderId="2" xfId="36" applyFont="1" applyFill="1" applyBorder="1" applyAlignment="1" applyProtection="1"/>
    <xf numFmtId="43" fontId="3" fillId="36" borderId="2" xfId="35" applyFont="1" applyFill="1" applyBorder="1" applyAlignment="1" applyProtection="1"/>
    <xf numFmtId="164" fontId="3" fillId="36" borderId="8" xfId="64" applyNumberFormat="1" applyFont="1" applyFill="1" applyBorder="1" applyProtection="1"/>
    <xf numFmtId="43" fontId="3" fillId="36" borderId="9" xfId="36" applyFont="1" applyFill="1" applyBorder="1" applyAlignment="1" applyProtection="1"/>
    <xf numFmtId="43" fontId="3" fillId="36" borderId="11" xfId="36" applyFont="1" applyFill="1" applyBorder="1" applyAlignment="1" applyProtection="1"/>
    <xf numFmtId="164" fontId="3" fillId="36" borderId="6" xfId="64" applyNumberFormat="1" applyFont="1" applyFill="1" applyBorder="1" applyProtection="1"/>
    <xf numFmtId="43" fontId="3" fillId="36" borderId="11" xfId="35" applyFont="1" applyFill="1" applyBorder="1" applyAlignment="1" applyProtection="1"/>
    <xf numFmtId="43" fontId="49" fillId="36" borderId="5" xfId="35" applyFont="1" applyFill="1" applyBorder="1" applyAlignment="1" applyProtection="1"/>
    <xf numFmtId="43" fontId="42" fillId="36" borderId="5" xfId="35" applyFont="1" applyFill="1" applyBorder="1" applyAlignment="1" applyProtection="1"/>
    <xf numFmtId="43" fontId="50" fillId="36" borderId="5" xfId="35" applyFont="1" applyFill="1" applyBorder="1" applyAlignment="1" applyProtection="1"/>
    <xf numFmtId="43" fontId="3" fillId="36" borderId="5" xfId="35" applyFont="1" applyFill="1" applyBorder="1" applyAlignment="1" applyProtection="1"/>
    <xf numFmtId="43" fontId="40" fillId="36" borderId="5" xfId="35" applyFont="1" applyFill="1" applyBorder="1" applyAlignment="1" applyProtection="1"/>
    <xf numFmtId="43" fontId="54" fillId="36" borderId="5" xfId="35" applyFont="1" applyFill="1" applyBorder="1" applyAlignment="1" applyProtection="1"/>
    <xf numFmtId="0" fontId="59" fillId="0" borderId="0" xfId="0" quotePrefix="1" applyFont="1" applyFill="1" applyBorder="1" applyProtection="1"/>
    <xf numFmtId="43" fontId="41" fillId="36" borderId="5" xfId="35" applyNumberFormat="1" applyFont="1" applyFill="1" applyBorder="1" applyAlignment="1" applyProtection="1"/>
    <xf numFmtId="43" fontId="40" fillId="0" borderId="0" xfId="64" applyNumberFormat="1" applyFont="1" applyFill="1" applyBorder="1" applyProtection="1"/>
    <xf numFmtId="0" fontId="16" fillId="0" borderId="0" xfId="64" applyFont="1" applyFill="1" applyBorder="1" applyAlignment="1" applyProtection="1">
      <alignment horizontal="center"/>
    </xf>
    <xf numFmtId="0" fontId="3" fillId="0" borderId="0" xfId="64" applyFont="1" applyFill="1" applyBorder="1" applyProtection="1"/>
    <xf numFmtId="175" fontId="40" fillId="0" borderId="0" xfId="35" applyNumberFormat="1" applyFont="1" applyFill="1" applyBorder="1" applyProtection="1"/>
    <xf numFmtId="175" fontId="40" fillId="0" borderId="0" xfId="35" applyNumberFormat="1" applyFont="1" applyFill="1" applyProtection="1"/>
    <xf numFmtId="175" fontId="40" fillId="0" borderId="0" xfId="35" applyNumberFormat="1" applyFont="1" applyFill="1" applyAlignment="1" applyProtection="1">
      <alignment horizontal="center" vertical="center"/>
    </xf>
    <xf numFmtId="177" fontId="3" fillId="36" borderId="7" xfId="36" applyNumberFormat="1" applyFont="1" applyFill="1" applyBorder="1" applyAlignment="1" applyProtection="1"/>
    <xf numFmtId="177" fontId="3" fillId="36" borderId="2" xfId="36" applyNumberFormat="1" applyFont="1" applyFill="1" applyBorder="1" applyAlignment="1" applyProtection="1"/>
    <xf numFmtId="177" fontId="4" fillId="0" borderId="1" xfId="36" applyNumberFormat="1" applyFont="1" applyFill="1" applyBorder="1" applyAlignment="1" applyProtection="1"/>
    <xf numFmtId="177" fontId="40" fillId="0" borderId="1" xfId="36" applyNumberFormat="1" applyFont="1" applyFill="1" applyBorder="1" applyAlignment="1" applyProtection="1"/>
    <xf numFmtId="177" fontId="41" fillId="36" borderId="5" xfId="35" applyNumberFormat="1" applyFont="1" applyFill="1" applyBorder="1" applyAlignment="1" applyProtection="1"/>
    <xf numFmtId="177" fontId="48" fillId="0" borderId="1" xfId="36" applyNumberFormat="1" applyFont="1" applyFill="1" applyBorder="1" applyAlignment="1" applyProtection="1"/>
    <xf numFmtId="177" fontId="50" fillId="36" borderId="5" xfId="35" applyNumberFormat="1" applyFont="1" applyFill="1" applyBorder="1" applyAlignment="1" applyProtection="1"/>
    <xf numFmtId="177" fontId="4" fillId="0" borderId="1" xfId="36" applyNumberFormat="1" applyFont="1" applyFill="1" applyBorder="1" applyAlignment="1" applyProtection="1">
      <protection locked="0"/>
    </xf>
    <xf numFmtId="177" fontId="40" fillId="0" borderId="1" xfId="36" applyNumberFormat="1" applyFont="1" applyFill="1" applyBorder="1" applyAlignment="1" applyProtection="1">
      <protection locked="0"/>
    </xf>
    <xf numFmtId="177" fontId="41" fillId="0" borderId="5" xfId="35" applyNumberFormat="1" applyFont="1" applyFill="1" applyBorder="1" applyAlignment="1" applyProtection="1"/>
    <xf numFmtId="177" fontId="3" fillId="36" borderId="5" xfId="35" applyNumberFormat="1" applyFont="1" applyFill="1" applyBorder="1" applyAlignment="1" applyProtection="1"/>
    <xf numFmtId="177" fontId="4" fillId="0" borderId="5" xfId="36" applyNumberFormat="1" applyFont="1" applyFill="1" applyBorder="1" applyAlignment="1" applyProtection="1"/>
    <xf numFmtId="177" fontId="3" fillId="0" borderId="5" xfId="35" applyNumberFormat="1" applyFont="1" applyFill="1" applyBorder="1" applyAlignment="1" applyProtection="1"/>
    <xf numFmtId="177" fontId="3" fillId="36" borderId="2" xfId="35" applyNumberFormat="1" applyFont="1" applyFill="1" applyBorder="1" applyAlignment="1" applyProtection="1"/>
    <xf numFmtId="177" fontId="40" fillId="36" borderId="5" xfId="35" applyNumberFormat="1" applyFont="1" applyFill="1" applyBorder="1" applyAlignment="1" applyProtection="1"/>
    <xf numFmtId="177" fontId="40" fillId="0" borderId="5" xfId="35" applyNumberFormat="1" applyFont="1" applyFill="1" applyBorder="1" applyAlignment="1" applyProtection="1"/>
    <xf numFmtId="177" fontId="41" fillId="0" borderId="1" xfId="36" applyNumberFormat="1" applyFont="1" applyFill="1" applyBorder="1" applyAlignment="1" applyProtection="1"/>
    <xf numFmtId="177" fontId="3" fillId="36" borderId="9" xfId="36" applyNumberFormat="1" applyFont="1" applyFill="1" applyBorder="1" applyAlignment="1" applyProtection="1"/>
    <xf numFmtId="177" fontId="3" fillId="36" borderId="11" xfId="36" applyNumberFormat="1" applyFont="1" applyFill="1" applyBorder="1" applyAlignment="1" applyProtection="1"/>
    <xf numFmtId="177" fontId="40" fillId="0" borderId="1" xfId="35" applyNumberFormat="1" applyFont="1" applyFill="1" applyBorder="1" applyAlignment="1" applyProtection="1"/>
    <xf numFmtId="177" fontId="48" fillId="0" borderId="5" xfId="35" applyNumberFormat="1" applyFont="1" applyFill="1" applyBorder="1" applyAlignment="1" applyProtection="1"/>
    <xf numFmtId="177" fontId="3" fillId="36" borderId="11" xfId="35" applyNumberFormat="1" applyFont="1" applyFill="1" applyBorder="1" applyAlignment="1" applyProtection="1"/>
    <xf numFmtId="177" fontId="40" fillId="0" borderId="0" xfId="35" applyNumberFormat="1" applyFont="1" applyFill="1" applyProtection="1"/>
    <xf numFmtId="177" fontId="54" fillId="36" borderId="5" xfId="35" applyNumberFormat="1" applyFont="1" applyFill="1" applyBorder="1" applyAlignment="1" applyProtection="1"/>
    <xf numFmtId="177" fontId="40" fillId="0" borderId="7" xfId="36" applyNumberFormat="1" applyFont="1" applyFill="1" applyBorder="1" applyAlignment="1" applyProtection="1"/>
    <xf numFmtId="177" fontId="41" fillId="0" borderId="2" xfId="35" applyNumberFormat="1" applyFont="1" applyFill="1" applyBorder="1" applyAlignment="1" applyProtection="1"/>
    <xf numFmtId="177" fontId="48" fillId="0" borderId="1" xfId="35" applyNumberFormat="1" applyFont="1" applyFill="1" applyBorder="1" applyAlignment="1" applyProtection="1"/>
    <xf numFmtId="177" fontId="40" fillId="34" borderId="1" xfId="36" applyNumberFormat="1" applyFont="1" applyFill="1" applyBorder="1" applyAlignment="1" applyProtection="1"/>
    <xf numFmtId="177" fontId="47" fillId="0" borderId="1" xfId="36" applyNumberFormat="1" applyFont="1" applyFill="1" applyBorder="1" applyAlignment="1" applyProtection="1"/>
    <xf numFmtId="175" fontId="43" fillId="0" borderId="0" xfId="35" applyNumberFormat="1" applyFont="1" applyFill="1" applyBorder="1" applyProtection="1"/>
    <xf numFmtId="177" fontId="61" fillId="36" borderId="5" xfId="35" applyNumberFormat="1" applyFont="1" applyFill="1" applyBorder="1" applyAlignment="1" applyProtection="1"/>
    <xf numFmtId="0" fontId="52" fillId="0" borderId="0" xfId="0" applyFont="1" applyFill="1" applyBorder="1" applyAlignment="1" applyProtection="1">
      <alignment horizontal="left" vertical="center" wrapText="1"/>
    </xf>
    <xf numFmtId="0" fontId="16" fillId="0" borderId="0" xfId="64" applyFont="1" applyFill="1" applyBorder="1" applyAlignment="1" applyProtection="1">
      <alignment horizontal="center"/>
    </xf>
    <xf numFmtId="164" fontId="20" fillId="0" borderId="10" xfId="64" applyNumberFormat="1" applyFont="1" applyFill="1" applyBorder="1" applyAlignment="1" applyProtection="1">
      <alignment horizontal="center" wrapText="1"/>
    </xf>
    <xf numFmtId="164" fontId="21" fillId="0" borderId="0" xfId="64" applyNumberFormat="1" applyFont="1" applyFill="1" applyBorder="1" applyAlignment="1" applyProtection="1">
      <alignment horizontal="center" vertical="center" wrapText="1"/>
    </xf>
    <xf numFmtId="164" fontId="51" fillId="37" borderId="10" xfId="64" applyNumberFormat="1" applyFont="1" applyFill="1" applyBorder="1" applyAlignment="1" applyProtection="1">
      <alignment horizontal="center"/>
    </xf>
    <xf numFmtId="164" fontId="16" fillId="0" borderId="0" xfId="64" applyNumberFormat="1" applyFont="1" applyFill="1" applyBorder="1" applyAlignment="1" applyProtection="1">
      <alignment horizontal="center" wrapText="1"/>
    </xf>
  </cellXfs>
  <cellStyles count="130">
    <cellStyle name="1 indent" xfId="1" xr:uid="{00000000-0005-0000-0000-000000000000}"/>
    <cellStyle name="2 indents" xfId="2" xr:uid="{00000000-0005-0000-0000-000001000000}"/>
    <cellStyle name="20% - Accent1 2" xfId="3" xr:uid="{00000000-0005-0000-0000-000002000000}"/>
    <cellStyle name="20% - Accent1 2 2" xfId="96" xr:uid="{00000000-0005-0000-0000-000003000000}"/>
    <cellStyle name="20% - Accent2 2" xfId="4" xr:uid="{00000000-0005-0000-0000-000004000000}"/>
    <cellStyle name="20% - Accent2 2 2" xfId="97" xr:uid="{00000000-0005-0000-0000-000005000000}"/>
    <cellStyle name="20% - Accent3 2" xfId="5" xr:uid="{00000000-0005-0000-0000-000006000000}"/>
    <cellStyle name="20% - Accent3 2 2" xfId="98" xr:uid="{00000000-0005-0000-0000-000007000000}"/>
    <cellStyle name="20% - Accent4 2" xfId="6" xr:uid="{00000000-0005-0000-0000-000008000000}"/>
    <cellStyle name="20% - Accent4 2 2" xfId="99" xr:uid="{00000000-0005-0000-0000-000009000000}"/>
    <cellStyle name="20% - Accent5 2" xfId="7" xr:uid="{00000000-0005-0000-0000-00000A000000}"/>
    <cellStyle name="20% - Accent5 2 2" xfId="100" xr:uid="{00000000-0005-0000-0000-00000B000000}"/>
    <cellStyle name="20% - Accent6 2" xfId="8" xr:uid="{00000000-0005-0000-0000-00000C000000}"/>
    <cellStyle name="20% - Accent6 2 2" xfId="101" xr:uid="{00000000-0005-0000-0000-00000D000000}"/>
    <cellStyle name="3 indents" xfId="9" xr:uid="{00000000-0005-0000-0000-00000E000000}"/>
    <cellStyle name="4 indents" xfId="10" xr:uid="{00000000-0005-0000-0000-00000F000000}"/>
    <cellStyle name="40% - Accent1 2" xfId="11" xr:uid="{00000000-0005-0000-0000-000010000000}"/>
    <cellStyle name="40% - Accent1 2 2" xfId="102" xr:uid="{00000000-0005-0000-0000-000011000000}"/>
    <cellStyle name="40% - Accent2 2" xfId="12" xr:uid="{00000000-0005-0000-0000-000012000000}"/>
    <cellStyle name="40% - Accent2 2 2" xfId="103" xr:uid="{00000000-0005-0000-0000-000013000000}"/>
    <cellStyle name="40% - Accent3 2" xfId="13" xr:uid="{00000000-0005-0000-0000-000014000000}"/>
    <cellStyle name="40% - Accent3 2 2" xfId="104" xr:uid="{00000000-0005-0000-0000-000015000000}"/>
    <cellStyle name="40% - Accent4 2" xfId="14" xr:uid="{00000000-0005-0000-0000-000016000000}"/>
    <cellStyle name="40% - Accent4 2 2" xfId="105" xr:uid="{00000000-0005-0000-0000-000017000000}"/>
    <cellStyle name="40% - Accent5 2" xfId="15" xr:uid="{00000000-0005-0000-0000-000018000000}"/>
    <cellStyle name="40% - Accent5 2 2" xfId="106" xr:uid="{00000000-0005-0000-0000-000019000000}"/>
    <cellStyle name="40% - Accent6 2" xfId="16" xr:uid="{00000000-0005-0000-0000-00001A000000}"/>
    <cellStyle name="40% - Accent6 2 2" xfId="107" xr:uid="{00000000-0005-0000-0000-00001B000000}"/>
    <cellStyle name="5 indents" xfId="17" xr:uid="{00000000-0005-0000-0000-00001C000000}"/>
    <cellStyle name="60% - Accent1 2" xfId="18" xr:uid="{00000000-0005-0000-0000-00001D000000}"/>
    <cellStyle name="60% - Accent2 2" xfId="19" xr:uid="{00000000-0005-0000-0000-00001E000000}"/>
    <cellStyle name="60% - Accent3 2" xfId="20" xr:uid="{00000000-0005-0000-0000-00001F000000}"/>
    <cellStyle name="60% - Accent4 2" xfId="21" xr:uid="{00000000-0005-0000-0000-000020000000}"/>
    <cellStyle name="60% - Accent5 2" xfId="22" xr:uid="{00000000-0005-0000-0000-000021000000}"/>
    <cellStyle name="60% - Accent6 2" xfId="23" xr:uid="{00000000-0005-0000-0000-000022000000}"/>
    <cellStyle name="Accent1 2" xfId="24" xr:uid="{00000000-0005-0000-0000-000023000000}"/>
    <cellStyle name="Accent2 2" xfId="25" xr:uid="{00000000-0005-0000-0000-000024000000}"/>
    <cellStyle name="Accent3 2" xfId="26" xr:uid="{00000000-0005-0000-0000-000025000000}"/>
    <cellStyle name="Accent4 2" xfId="27" xr:uid="{00000000-0005-0000-0000-000026000000}"/>
    <cellStyle name="Accent5 2" xfId="28" xr:uid="{00000000-0005-0000-0000-000027000000}"/>
    <cellStyle name="Accent6 2" xfId="29" xr:uid="{00000000-0005-0000-0000-000028000000}"/>
    <cellStyle name="Array" xfId="30" xr:uid="{00000000-0005-0000-0000-000029000000}"/>
    <cellStyle name="Array Enter" xfId="31" xr:uid="{00000000-0005-0000-0000-00002A000000}"/>
    <cellStyle name="Bad 2" xfId="32" xr:uid="{00000000-0005-0000-0000-00002B000000}"/>
    <cellStyle name="Calculation 2" xfId="33" xr:uid="{00000000-0005-0000-0000-00002C000000}"/>
    <cellStyle name="Check Cell 2" xfId="34" xr:uid="{00000000-0005-0000-0000-00002D000000}"/>
    <cellStyle name="Comma" xfId="35" builtinId="3"/>
    <cellStyle name="Comma 2" xfId="36" xr:uid="{00000000-0005-0000-0000-00002F000000}"/>
    <cellStyle name="Comma 2 2" xfId="37" xr:uid="{00000000-0005-0000-0000-000030000000}"/>
    <cellStyle name="Comma 2 2 2" xfId="109" xr:uid="{00000000-0005-0000-0000-000031000000}"/>
    <cellStyle name="Comma 2 3" xfId="38" xr:uid="{00000000-0005-0000-0000-000032000000}"/>
    <cellStyle name="Comma 2 3 2" xfId="110" xr:uid="{00000000-0005-0000-0000-000033000000}"/>
    <cellStyle name="Comma 2 4" xfId="108" xr:uid="{00000000-0005-0000-0000-000034000000}"/>
    <cellStyle name="Comma 3" xfId="39" xr:uid="{00000000-0005-0000-0000-000035000000}"/>
    <cellStyle name="Comma 3 2" xfId="40" xr:uid="{00000000-0005-0000-0000-000036000000}"/>
    <cellStyle name="Comma 3 2 2" xfId="112" xr:uid="{00000000-0005-0000-0000-000037000000}"/>
    <cellStyle name="Comma 3 3" xfId="41" xr:uid="{00000000-0005-0000-0000-000038000000}"/>
    <cellStyle name="Comma 3 3 2" xfId="113" xr:uid="{00000000-0005-0000-0000-000039000000}"/>
    <cellStyle name="Comma 3 4" xfId="111" xr:uid="{00000000-0005-0000-0000-00003A000000}"/>
    <cellStyle name="Comma 4 2" xfId="42" xr:uid="{00000000-0005-0000-0000-00003B000000}"/>
    <cellStyle name="Comma 5" xfId="43" xr:uid="{00000000-0005-0000-0000-00003C000000}"/>
    <cellStyle name="Comma 6" xfId="44" xr:uid="{00000000-0005-0000-0000-00003D000000}"/>
    <cellStyle name="Explanatory Text 2" xfId="45" xr:uid="{00000000-0005-0000-0000-00003E000000}"/>
    <cellStyle name="Good 2" xfId="46" xr:uid="{00000000-0005-0000-0000-00003F000000}"/>
    <cellStyle name="Heading 1 2" xfId="47" xr:uid="{00000000-0005-0000-0000-000040000000}"/>
    <cellStyle name="Heading 2 2" xfId="48" xr:uid="{00000000-0005-0000-0000-000041000000}"/>
    <cellStyle name="Heading 3 2" xfId="49" xr:uid="{00000000-0005-0000-0000-000042000000}"/>
    <cellStyle name="Heading 4 2" xfId="50" xr:uid="{00000000-0005-0000-0000-000043000000}"/>
    <cellStyle name="imf-one decimal" xfId="51" xr:uid="{00000000-0005-0000-0000-000044000000}"/>
    <cellStyle name="imf-zero decimal" xfId="52" xr:uid="{00000000-0005-0000-0000-000045000000}"/>
    <cellStyle name="Input 2" xfId="53" xr:uid="{00000000-0005-0000-0000-000046000000}"/>
    <cellStyle name="Linked Cell 2" xfId="54" xr:uid="{00000000-0005-0000-0000-000047000000}"/>
    <cellStyle name="MacroCode" xfId="55" xr:uid="{00000000-0005-0000-0000-000048000000}"/>
    <cellStyle name="Millares 2" xfId="56" xr:uid="{00000000-0005-0000-0000-000049000000}"/>
    <cellStyle name="Millares 2 2" xfId="114" xr:uid="{00000000-0005-0000-0000-00004A000000}"/>
    <cellStyle name="Milliers [0]_Encours - Apr rééch" xfId="57" xr:uid="{00000000-0005-0000-0000-00004B000000}"/>
    <cellStyle name="Milliers_Encours - Apr rééch" xfId="58" xr:uid="{00000000-0005-0000-0000-00004C000000}"/>
    <cellStyle name="Monétaire [0]_Encours - Apr rééch" xfId="59" xr:uid="{00000000-0005-0000-0000-00004D000000}"/>
    <cellStyle name="Monétaire_Encours - Apr rééch" xfId="60" xr:uid="{00000000-0005-0000-0000-00004E000000}"/>
    <cellStyle name="Neutral 2" xfId="61" xr:uid="{00000000-0005-0000-0000-00004F000000}"/>
    <cellStyle name="Normal" xfId="0" builtinId="0"/>
    <cellStyle name="Normal - Style1" xfId="62" xr:uid="{00000000-0005-0000-0000-000051000000}"/>
    <cellStyle name="Normal 2" xfId="63" xr:uid="{00000000-0005-0000-0000-000052000000}"/>
    <cellStyle name="Normal 2 2" xfId="64" xr:uid="{00000000-0005-0000-0000-000053000000}"/>
    <cellStyle name="Normal 2 2 2" xfId="65" xr:uid="{00000000-0005-0000-0000-000054000000}"/>
    <cellStyle name="Normal 2 2 2 2" xfId="66" xr:uid="{00000000-0005-0000-0000-000055000000}"/>
    <cellStyle name="Normal 2 2 2 2 2" xfId="67" xr:uid="{00000000-0005-0000-0000-000056000000}"/>
    <cellStyle name="Normal 2 2 2 2 2 2" xfId="117" xr:uid="{00000000-0005-0000-0000-000057000000}"/>
    <cellStyle name="Normal 2 2 2 2 3" xfId="68" xr:uid="{00000000-0005-0000-0000-000058000000}"/>
    <cellStyle name="Normal 2 2 2 2 3 2" xfId="118" xr:uid="{00000000-0005-0000-0000-000059000000}"/>
    <cellStyle name="Normal 2 2 2 3" xfId="69" xr:uid="{00000000-0005-0000-0000-00005A000000}"/>
    <cellStyle name="Normal 2 2 2 3 2" xfId="119" xr:uid="{00000000-0005-0000-0000-00005B000000}"/>
    <cellStyle name="Normal 2 2 2 4" xfId="70" xr:uid="{00000000-0005-0000-0000-00005C000000}"/>
    <cellStyle name="Normal 2 2 2 5" xfId="116" xr:uid="{00000000-0005-0000-0000-00005D000000}"/>
    <cellStyle name="Normal 2 2 3" xfId="71" xr:uid="{00000000-0005-0000-0000-00005E000000}"/>
    <cellStyle name="Normal 2 2 3 2" xfId="72" xr:uid="{00000000-0005-0000-0000-00005F000000}"/>
    <cellStyle name="Normal 2 2 3 3" xfId="73" xr:uid="{00000000-0005-0000-0000-000060000000}"/>
    <cellStyle name="Normal 2 2 3 4" xfId="120" xr:uid="{00000000-0005-0000-0000-000061000000}"/>
    <cellStyle name="Normal 2 2 4" xfId="74" xr:uid="{00000000-0005-0000-0000-000062000000}"/>
    <cellStyle name="Normal 2 2 4 2" xfId="121" xr:uid="{00000000-0005-0000-0000-000063000000}"/>
    <cellStyle name="Normal 2 2 5" xfId="115" xr:uid="{00000000-0005-0000-0000-000064000000}"/>
    <cellStyle name="Normal 2 3" xfId="75" xr:uid="{00000000-0005-0000-0000-000065000000}"/>
    <cellStyle name="Normal 2 3 2" xfId="122" xr:uid="{00000000-0005-0000-0000-000066000000}"/>
    <cellStyle name="Normal 3" xfId="76" xr:uid="{00000000-0005-0000-0000-000067000000}"/>
    <cellStyle name="Normal 3 2" xfId="77" xr:uid="{00000000-0005-0000-0000-000068000000}"/>
    <cellStyle name="Normal 3 2 2" xfId="124" xr:uid="{00000000-0005-0000-0000-000069000000}"/>
    <cellStyle name="Normal 3 3" xfId="123" xr:uid="{00000000-0005-0000-0000-00006A000000}"/>
    <cellStyle name="Normal 4" xfId="78" xr:uid="{00000000-0005-0000-0000-00006B000000}"/>
    <cellStyle name="Normal 4 2" xfId="125" xr:uid="{00000000-0005-0000-0000-00006C000000}"/>
    <cellStyle name="Normal Table" xfId="79" xr:uid="{00000000-0005-0000-0000-00006D000000}"/>
    <cellStyle name="Normal Table 2" xfId="80" xr:uid="{00000000-0005-0000-0000-00006E000000}"/>
    <cellStyle name="Normal Table 3" xfId="81" xr:uid="{00000000-0005-0000-0000-00006F000000}"/>
    <cellStyle name="Note 2" xfId="82" xr:uid="{00000000-0005-0000-0000-000070000000}"/>
    <cellStyle name="Note 2 2" xfId="126" xr:uid="{00000000-0005-0000-0000-000071000000}"/>
    <cellStyle name="Output 2" xfId="83" xr:uid="{00000000-0005-0000-0000-000072000000}"/>
    <cellStyle name="Percent 2" xfId="84" xr:uid="{00000000-0005-0000-0000-000073000000}"/>
    <cellStyle name="Percent 2 2" xfId="127" xr:uid="{00000000-0005-0000-0000-000074000000}"/>
    <cellStyle name="Percent 3" xfId="85" xr:uid="{00000000-0005-0000-0000-000075000000}"/>
    <cellStyle name="Percent 3 2" xfId="128" xr:uid="{00000000-0005-0000-0000-000076000000}"/>
    <cellStyle name="Percent 5" xfId="86" xr:uid="{00000000-0005-0000-0000-000077000000}"/>
    <cellStyle name="percentage difference" xfId="87" xr:uid="{00000000-0005-0000-0000-000078000000}"/>
    <cellStyle name="percentage difference one decimal" xfId="88" xr:uid="{00000000-0005-0000-0000-000079000000}"/>
    <cellStyle name="percentage difference zero decimal" xfId="89" xr:uid="{00000000-0005-0000-0000-00007A000000}"/>
    <cellStyle name="Porcentual 2" xfId="90" xr:uid="{00000000-0005-0000-0000-00007B000000}"/>
    <cellStyle name="Porcentual 2 2" xfId="129" xr:uid="{00000000-0005-0000-0000-00007C000000}"/>
    <cellStyle name="Publication" xfId="91" xr:uid="{00000000-0005-0000-0000-00007D000000}"/>
    <cellStyle name="Red Text" xfId="92" xr:uid="{00000000-0005-0000-0000-00007E000000}"/>
    <cellStyle name="TopGrey" xfId="93" xr:uid="{00000000-0005-0000-0000-00007F000000}"/>
    <cellStyle name="Total 2" xfId="94" xr:uid="{00000000-0005-0000-0000-000080000000}"/>
    <cellStyle name="Warning Text 2" xfId="95" xr:uid="{00000000-0005-0000-0000-000081000000}"/>
  </cellStyles>
  <dxfs count="0"/>
  <tableStyles count="0" defaultTableStyle="TableStyleMedium9" defaultPivotStyle="PivotStyleLight16"/>
  <colors>
    <mruColors>
      <color rgb="FFC5D9F1"/>
      <color rgb="FFDCE6F1"/>
      <color rgb="FF1636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acienda.gov.do/" TargetMode="External"/><Relationship Id="rId2" Type="http://schemas.openxmlformats.org/officeDocument/2006/relationships/image" Target="../media/image4.png"/><Relationship Id="rId1" Type="http://schemas.openxmlformats.org/officeDocument/2006/relationships/hyperlink" Target="http://www.creditopublico.gov.do/" TargetMode="External"/><Relationship Id="rId4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123825</xdr:rowOff>
    </xdr:from>
    <xdr:to>
      <xdr:col>3</xdr:col>
      <xdr:colOff>0</xdr:colOff>
      <xdr:row>8</xdr:row>
      <xdr:rowOff>0</xdr:rowOff>
    </xdr:to>
    <xdr:sp macro="" textlink="">
      <xdr:nvSpPr>
        <xdr:cNvPr id="2" name="Text Box 2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828800" y="771525"/>
          <a:ext cx="0" cy="361950"/>
        </a:xfrm>
        <a:prstGeom prst="rect">
          <a:avLst/>
        </a:prstGeom>
        <a:solidFill>
          <a:srgbClr val="99CC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Falta Verificar los cambios realizados con Ana Beatriz, ya que aún presenta problemas </a:t>
          </a:r>
        </a:p>
      </xdr:txBody>
    </xdr:sp>
    <xdr:clientData/>
  </xdr:twoCellAnchor>
  <xdr:twoCellAnchor>
    <xdr:from>
      <xdr:col>3</xdr:col>
      <xdr:colOff>0</xdr:colOff>
      <xdr:row>6</xdr:row>
      <xdr:rowOff>123825</xdr:rowOff>
    </xdr:from>
    <xdr:to>
      <xdr:col>3</xdr:col>
      <xdr:colOff>0</xdr:colOff>
      <xdr:row>8</xdr:row>
      <xdr:rowOff>0</xdr:rowOff>
    </xdr:to>
    <xdr:sp macro="" textlink="">
      <xdr:nvSpPr>
        <xdr:cNvPr id="3" name="Text Box 2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781675" y="1685925"/>
          <a:ext cx="0" cy="514350"/>
        </a:xfrm>
        <a:prstGeom prst="rect">
          <a:avLst/>
        </a:prstGeom>
        <a:solidFill>
          <a:srgbClr val="99CC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Falta Verificar los cambios realizados con Ana Beatriz, ya que aún presenta problemas </a:t>
          </a:r>
        </a:p>
      </xdr:txBody>
    </xdr:sp>
    <xdr:clientData/>
  </xdr:twoCellAnchor>
  <xdr:twoCellAnchor editAs="oneCell">
    <xdr:from>
      <xdr:col>1</xdr:col>
      <xdr:colOff>3922060</xdr:colOff>
      <xdr:row>0</xdr:row>
      <xdr:rowOff>11206</xdr:rowOff>
    </xdr:from>
    <xdr:to>
      <xdr:col>3</xdr:col>
      <xdr:colOff>371944</xdr:colOff>
      <xdr:row>5</xdr:row>
      <xdr:rowOff>179294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7736" y="11206"/>
          <a:ext cx="1425296" cy="1232647"/>
        </a:xfrm>
        <a:prstGeom prst="rect">
          <a:avLst/>
        </a:prstGeom>
      </xdr:spPr>
    </xdr:pic>
    <xdr:clientData/>
  </xdr:twoCellAnchor>
  <xdr:twoCellAnchor editAs="oneCell">
    <xdr:from>
      <xdr:col>7</xdr:col>
      <xdr:colOff>393326</xdr:colOff>
      <xdr:row>0</xdr:row>
      <xdr:rowOff>117101</xdr:rowOff>
    </xdr:from>
    <xdr:to>
      <xdr:col>9</xdr:col>
      <xdr:colOff>470647</xdr:colOff>
      <xdr:row>5</xdr:row>
      <xdr:rowOff>180957</xdr:rowOff>
    </xdr:to>
    <xdr:pic>
      <xdr:nvPicPr>
        <xdr:cNvPr id="11" name="Graphic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7710767" y="117101"/>
          <a:ext cx="951380" cy="11284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123825</xdr:rowOff>
    </xdr:from>
    <xdr:to>
      <xdr:col>3</xdr:col>
      <xdr:colOff>0</xdr:colOff>
      <xdr:row>8</xdr:row>
      <xdr:rowOff>0</xdr:rowOff>
    </xdr:to>
    <xdr:sp macro="" textlink="">
      <xdr:nvSpPr>
        <xdr:cNvPr id="2" name="Text Box 2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5705475" y="1095375"/>
          <a:ext cx="0" cy="781050"/>
        </a:xfrm>
        <a:prstGeom prst="rect">
          <a:avLst/>
        </a:prstGeom>
        <a:solidFill>
          <a:srgbClr val="99CC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Falta Verificar los cambios realizados con Ana Beatriz, ya que aún presenta problemas </a:t>
          </a:r>
        </a:p>
      </xdr:txBody>
    </xdr:sp>
    <xdr:clientData/>
  </xdr:twoCellAnchor>
  <xdr:twoCellAnchor>
    <xdr:from>
      <xdr:col>3</xdr:col>
      <xdr:colOff>0</xdr:colOff>
      <xdr:row>5</xdr:row>
      <xdr:rowOff>123825</xdr:rowOff>
    </xdr:from>
    <xdr:to>
      <xdr:col>3</xdr:col>
      <xdr:colOff>0</xdr:colOff>
      <xdr:row>8</xdr:row>
      <xdr:rowOff>0</xdr:rowOff>
    </xdr:to>
    <xdr:sp macro="" textlink="">
      <xdr:nvSpPr>
        <xdr:cNvPr id="3" name="Text Box 28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5705475" y="1095375"/>
          <a:ext cx="0" cy="781050"/>
        </a:xfrm>
        <a:prstGeom prst="rect">
          <a:avLst/>
        </a:prstGeom>
        <a:solidFill>
          <a:srgbClr val="99CC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Falta Verificar los cambios realizados con Ana Beatriz, ya que aún presenta problemas </a:t>
          </a:r>
        </a:p>
      </xdr:txBody>
    </xdr:sp>
    <xdr:clientData/>
  </xdr:twoCellAnchor>
  <xdr:twoCellAnchor editAs="oneCell">
    <xdr:from>
      <xdr:col>1</xdr:col>
      <xdr:colOff>19050</xdr:colOff>
      <xdr:row>0</xdr:row>
      <xdr:rowOff>28575</xdr:rowOff>
    </xdr:from>
    <xdr:to>
      <xdr:col>1</xdr:col>
      <xdr:colOff>2076450</xdr:colOff>
      <xdr:row>4</xdr:row>
      <xdr:rowOff>57150</xdr:rowOff>
    </xdr:to>
    <xdr:pic>
      <xdr:nvPicPr>
        <xdr:cNvPr id="4" name="Pictur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8575"/>
          <a:ext cx="20574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2105025</xdr:colOff>
      <xdr:row>0</xdr:row>
      <xdr:rowOff>28575</xdr:rowOff>
    </xdr:from>
    <xdr:to>
      <xdr:col>4</xdr:col>
      <xdr:colOff>341967</xdr:colOff>
      <xdr:row>4</xdr:row>
      <xdr:rowOff>38100</xdr:rowOff>
    </xdr:to>
    <xdr:pic>
      <xdr:nvPicPr>
        <xdr:cNvPr id="5" name="index_r2_c6" descr="http://www.creditopublico.gov.do/images/index_r2_c6.jp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8575"/>
          <a:ext cx="4209117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676275</xdr:colOff>
          <xdr:row>2</xdr:row>
          <xdr:rowOff>9525</xdr:rowOff>
        </xdr:from>
        <xdr:to>
          <xdr:col>14</xdr:col>
          <xdr:colOff>1009650</xdr:colOff>
          <xdr:row>3</xdr:row>
          <xdr:rowOff>76200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DO" sz="1000" b="0" i="1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Run Macro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CK-OFFICE\COMUNES\Informes%20y%20Reportes\BCRD\Elaboracion_Balance_Fiscal\2016\Q1\DATA\ML\DOM\Macro\2002\DRSHAR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TEMP\My%20Documents\Moz\E-Final\BOP9703_stres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ared data"/>
      <sheetName val="gas013003"/>
      <sheetName val="GEE0013003"/>
      <sheetName val="gas102802"/>
      <sheetName val="GEE0102802"/>
    </sheetNames>
    <sheetDataSet>
      <sheetData sheetId="0" refreshError="1"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  <row r="120">
          <cell r="A120">
            <v>120</v>
          </cell>
        </row>
        <row r="121">
          <cell r="A121">
            <v>121</v>
          </cell>
        </row>
        <row r="122">
          <cell r="A122">
            <v>122</v>
          </cell>
        </row>
        <row r="123">
          <cell r="A123">
            <v>123</v>
          </cell>
        </row>
        <row r="124">
          <cell r="A124">
            <v>124</v>
          </cell>
        </row>
        <row r="125">
          <cell r="A125">
            <v>125</v>
          </cell>
        </row>
        <row r="126">
          <cell r="A126">
            <v>126</v>
          </cell>
        </row>
        <row r="127">
          <cell r="A127">
            <v>127</v>
          </cell>
        </row>
        <row r="128">
          <cell r="A128">
            <v>128</v>
          </cell>
        </row>
        <row r="129">
          <cell r="A129">
            <v>129</v>
          </cell>
        </row>
        <row r="130">
          <cell r="A130">
            <v>130</v>
          </cell>
        </row>
        <row r="131">
          <cell r="A131">
            <v>131</v>
          </cell>
        </row>
        <row r="132">
          <cell r="A132">
            <v>132</v>
          </cell>
        </row>
        <row r="133">
          <cell r="A133">
            <v>133</v>
          </cell>
        </row>
        <row r="134">
          <cell r="A134">
            <v>134</v>
          </cell>
        </row>
        <row r="135">
          <cell r="A135">
            <v>135</v>
          </cell>
        </row>
        <row r="136">
          <cell r="A136">
            <v>136</v>
          </cell>
        </row>
        <row r="137">
          <cell r="A137">
            <v>137</v>
          </cell>
        </row>
        <row r="138">
          <cell r="A138">
            <v>138</v>
          </cell>
        </row>
        <row r="139">
          <cell r="A139">
            <v>139</v>
          </cell>
        </row>
        <row r="140">
          <cell r="A140">
            <v>140</v>
          </cell>
        </row>
        <row r="141">
          <cell r="A141">
            <v>141</v>
          </cell>
        </row>
        <row r="142">
          <cell r="A142">
            <v>142</v>
          </cell>
        </row>
        <row r="143">
          <cell r="A143">
            <v>143</v>
          </cell>
        </row>
        <row r="144">
          <cell r="A144">
            <v>144</v>
          </cell>
        </row>
        <row r="145">
          <cell r="A145">
            <v>145</v>
          </cell>
        </row>
        <row r="146">
          <cell r="A146">
            <v>146</v>
          </cell>
        </row>
        <row r="147">
          <cell r="A147">
            <v>147</v>
          </cell>
        </row>
        <row r="148">
          <cell r="A148">
            <v>148</v>
          </cell>
        </row>
        <row r="149">
          <cell r="A149">
            <v>149</v>
          </cell>
        </row>
        <row r="150">
          <cell r="A150">
            <v>150</v>
          </cell>
        </row>
        <row r="151">
          <cell r="A151">
            <v>151</v>
          </cell>
        </row>
        <row r="152">
          <cell r="A152">
            <v>152</v>
          </cell>
        </row>
        <row r="153">
          <cell r="A153">
            <v>153</v>
          </cell>
        </row>
        <row r="154">
          <cell r="A154">
            <v>154</v>
          </cell>
        </row>
        <row r="155">
          <cell r="A155">
            <v>155</v>
          </cell>
        </row>
        <row r="156">
          <cell r="A156">
            <v>156</v>
          </cell>
        </row>
        <row r="157">
          <cell r="A157">
            <v>157</v>
          </cell>
        </row>
        <row r="158">
          <cell r="A158">
            <v>158</v>
          </cell>
        </row>
        <row r="159">
          <cell r="A159">
            <v>159</v>
          </cell>
        </row>
        <row r="160">
          <cell r="A160">
            <v>160</v>
          </cell>
        </row>
        <row r="161">
          <cell r="A161">
            <v>161</v>
          </cell>
        </row>
        <row r="162">
          <cell r="A162">
            <v>162</v>
          </cell>
        </row>
        <row r="163">
          <cell r="A163">
            <v>163</v>
          </cell>
        </row>
        <row r="164">
          <cell r="A164">
            <v>164</v>
          </cell>
        </row>
        <row r="165">
          <cell r="A165">
            <v>165</v>
          </cell>
        </row>
        <row r="166">
          <cell r="A166">
            <v>166</v>
          </cell>
        </row>
        <row r="167">
          <cell r="A167">
            <v>167</v>
          </cell>
        </row>
        <row r="168">
          <cell r="A168">
            <v>168</v>
          </cell>
        </row>
        <row r="169">
          <cell r="A169">
            <v>169</v>
          </cell>
        </row>
        <row r="170">
          <cell r="A170">
            <v>170</v>
          </cell>
        </row>
        <row r="171">
          <cell r="A171">
            <v>171</v>
          </cell>
        </row>
        <row r="172">
          <cell r="A172">
            <v>172</v>
          </cell>
        </row>
        <row r="173">
          <cell r="A173">
            <v>173</v>
          </cell>
        </row>
        <row r="174">
          <cell r="A174">
            <v>174</v>
          </cell>
        </row>
        <row r="175">
          <cell r="A175">
            <v>175</v>
          </cell>
        </row>
        <row r="176">
          <cell r="A176">
            <v>176</v>
          </cell>
        </row>
        <row r="177">
          <cell r="A177">
            <v>177</v>
          </cell>
        </row>
        <row r="178">
          <cell r="A178">
            <v>178</v>
          </cell>
        </row>
        <row r="179">
          <cell r="A179">
            <v>179</v>
          </cell>
        </row>
        <row r="180">
          <cell r="A180">
            <v>180</v>
          </cell>
        </row>
        <row r="181">
          <cell r="A181">
            <v>181</v>
          </cell>
        </row>
        <row r="182">
          <cell r="A182">
            <v>182</v>
          </cell>
        </row>
        <row r="183">
          <cell r="A183">
            <v>183</v>
          </cell>
        </row>
        <row r="184">
          <cell r="A184">
            <v>184</v>
          </cell>
        </row>
        <row r="185">
          <cell r="A185">
            <v>185</v>
          </cell>
        </row>
        <row r="186">
          <cell r="A186">
            <v>186</v>
          </cell>
        </row>
        <row r="187">
          <cell r="A187">
            <v>187</v>
          </cell>
        </row>
        <row r="188">
          <cell r="A188">
            <v>188</v>
          </cell>
        </row>
        <row r="189">
          <cell r="A189">
            <v>189</v>
          </cell>
        </row>
        <row r="190">
          <cell r="A190">
            <v>190</v>
          </cell>
        </row>
        <row r="191">
          <cell r="A191">
            <v>191</v>
          </cell>
        </row>
        <row r="192">
          <cell r="A192">
            <v>192</v>
          </cell>
        </row>
        <row r="193">
          <cell r="A193">
            <v>193</v>
          </cell>
        </row>
        <row r="194">
          <cell r="A194">
            <v>194</v>
          </cell>
        </row>
        <row r="195">
          <cell r="A195">
            <v>195</v>
          </cell>
        </row>
        <row r="196">
          <cell r="A196">
            <v>196</v>
          </cell>
        </row>
        <row r="197">
          <cell r="A197">
            <v>197</v>
          </cell>
        </row>
        <row r="198">
          <cell r="A198">
            <v>198</v>
          </cell>
        </row>
        <row r="199">
          <cell r="A199">
            <v>199</v>
          </cell>
        </row>
        <row r="200">
          <cell r="A200">
            <v>200</v>
          </cell>
        </row>
        <row r="201">
          <cell r="A201">
            <v>201</v>
          </cell>
        </row>
        <row r="202">
          <cell r="A202">
            <v>202</v>
          </cell>
        </row>
        <row r="203">
          <cell r="A203">
            <v>203</v>
          </cell>
        </row>
        <row r="204">
          <cell r="A204">
            <v>204</v>
          </cell>
        </row>
        <row r="205">
          <cell r="A205">
            <v>205</v>
          </cell>
        </row>
        <row r="206">
          <cell r="A206">
            <v>206</v>
          </cell>
        </row>
        <row r="207">
          <cell r="A207">
            <v>207</v>
          </cell>
        </row>
        <row r="208">
          <cell r="A208">
            <v>208</v>
          </cell>
        </row>
        <row r="209">
          <cell r="A209">
            <v>209</v>
          </cell>
        </row>
        <row r="210">
          <cell r="A210">
            <v>210</v>
          </cell>
        </row>
        <row r="211">
          <cell r="A211">
            <v>211</v>
          </cell>
        </row>
        <row r="212">
          <cell r="A212">
            <v>212</v>
          </cell>
        </row>
        <row r="213">
          <cell r="A213">
            <v>213</v>
          </cell>
        </row>
        <row r="214">
          <cell r="A214">
            <v>214</v>
          </cell>
        </row>
        <row r="215">
          <cell r="A215">
            <v>215</v>
          </cell>
        </row>
        <row r="216">
          <cell r="A216">
            <v>216</v>
          </cell>
        </row>
        <row r="217">
          <cell r="A217">
            <v>217</v>
          </cell>
        </row>
        <row r="218">
          <cell r="A218">
            <v>218</v>
          </cell>
        </row>
        <row r="219">
          <cell r="A219">
            <v>219</v>
          </cell>
        </row>
        <row r="220">
          <cell r="A220">
            <v>220</v>
          </cell>
        </row>
        <row r="221">
          <cell r="A221">
            <v>221</v>
          </cell>
        </row>
        <row r="222">
          <cell r="A222">
            <v>222</v>
          </cell>
        </row>
        <row r="223">
          <cell r="A223">
            <v>223</v>
          </cell>
        </row>
        <row r="224">
          <cell r="A224">
            <v>224</v>
          </cell>
        </row>
        <row r="225">
          <cell r="A225">
            <v>225</v>
          </cell>
        </row>
        <row r="226">
          <cell r="A226">
            <v>226</v>
          </cell>
        </row>
        <row r="227">
          <cell r="A227">
            <v>227</v>
          </cell>
        </row>
        <row r="228">
          <cell r="A228">
            <v>228</v>
          </cell>
        </row>
        <row r="229">
          <cell r="A229">
            <v>229</v>
          </cell>
        </row>
        <row r="230">
          <cell r="A230">
            <v>230</v>
          </cell>
        </row>
        <row r="231">
          <cell r="A231">
            <v>231</v>
          </cell>
        </row>
        <row r="232">
          <cell r="A232">
            <v>232</v>
          </cell>
        </row>
        <row r="233">
          <cell r="A233">
            <v>233</v>
          </cell>
        </row>
        <row r="234">
          <cell r="A234">
            <v>234</v>
          </cell>
        </row>
        <row r="235">
          <cell r="A235">
            <v>235</v>
          </cell>
        </row>
        <row r="236">
          <cell r="A236">
            <v>236</v>
          </cell>
        </row>
        <row r="237">
          <cell r="A237">
            <v>237</v>
          </cell>
        </row>
        <row r="238">
          <cell r="A238">
            <v>238</v>
          </cell>
        </row>
        <row r="239">
          <cell r="A239">
            <v>239</v>
          </cell>
        </row>
        <row r="240">
          <cell r="A240">
            <v>240</v>
          </cell>
        </row>
        <row r="241">
          <cell r="A241">
            <v>241</v>
          </cell>
        </row>
        <row r="242">
          <cell r="A242">
            <v>242</v>
          </cell>
        </row>
        <row r="243">
          <cell r="A243">
            <v>243</v>
          </cell>
        </row>
        <row r="244">
          <cell r="A244">
            <v>244</v>
          </cell>
        </row>
        <row r="245">
          <cell r="A245">
            <v>245</v>
          </cell>
        </row>
        <row r="246">
          <cell r="A246">
            <v>246</v>
          </cell>
        </row>
        <row r="247">
          <cell r="A247">
            <v>247</v>
          </cell>
        </row>
        <row r="248">
          <cell r="A248">
            <v>248</v>
          </cell>
        </row>
        <row r="249">
          <cell r="A249">
            <v>249</v>
          </cell>
        </row>
        <row r="250">
          <cell r="A250">
            <v>250</v>
          </cell>
        </row>
        <row r="251">
          <cell r="A251">
            <v>251</v>
          </cell>
        </row>
        <row r="252">
          <cell r="A252">
            <v>252</v>
          </cell>
        </row>
        <row r="253">
          <cell r="A253">
            <v>253</v>
          </cell>
        </row>
        <row r="254">
          <cell r="A254">
            <v>254</v>
          </cell>
        </row>
        <row r="255">
          <cell r="A255">
            <v>255</v>
          </cell>
        </row>
        <row r="256">
          <cell r="A256">
            <v>256</v>
          </cell>
        </row>
        <row r="257">
          <cell r="A257">
            <v>257</v>
          </cell>
        </row>
        <row r="258">
          <cell r="A258">
            <v>258</v>
          </cell>
        </row>
        <row r="259">
          <cell r="A259">
            <v>259</v>
          </cell>
        </row>
        <row r="260">
          <cell r="A260">
            <v>260</v>
          </cell>
        </row>
        <row r="261">
          <cell r="A261">
            <v>261</v>
          </cell>
        </row>
        <row r="262">
          <cell r="A262">
            <v>262</v>
          </cell>
        </row>
        <row r="263">
          <cell r="A263">
            <v>263</v>
          </cell>
        </row>
        <row r="264">
          <cell r="A264">
            <v>264</v>
          </cell>
        </row>
        <row r="265">
          <cell r="A265">
            <v>265</v>
          </cell>
        </row>
        <row r="266">
          <cell r="A266">
            <v>266</v>
          </cell>
        </row>
        <row r="267">
          <cell r="A267">
            <v>267</v>
          </cell>
        </row>
        <row r="268">
          <cell r="A268">
            <v>268</v>
          </cell>
        </row>
        <row r="269">
          <cell r="A269">
            <v>269</v>
          </cell>
        </row>
        <row r="270">
          <cell r="A270">
            <v>270</v>
          </cell>
        </row>
        <row r="271">
          <cell r="A271">
            <v>271</v>
          </cell>
        </row>
        <row r="272">
          <cell r="A272">
            <v>272</v>
          </cell>
        </row>
        <row r="273">
          <cell r="A273">
            <v>273</v>
          </cell>
        </row>
        <row r="274">
          <cell r="A274">
            <v>274</v>
          </cell>
        </row>
        <row r="275">
          <cell r="A275">
            <v>275</v>
          </cell>
        </row>
        <row r="276">
          <cell r="A276">
            <v>276</v>
          </cell>
        </row>
        <row r="277">
          <cell r="A277">
            <v>277</v>
          </cell>
        </row>
        <row r="278">
          <cell r="A278">
            <v>278</v>
          </cell>
        </row>
        <row r="279">
          <cell r="A279">
            <v>279</v>
          </cell>
        </row>
        <row r="280">
          <cell r="A280">
            <v>280</v>
          </cell>
        </row>
        <row r="281">
          <cell r="A281">
            <v>281</v>
          </cell>
        </row>
        <row r="282">
          <cell r="A282">
            <v>282</v>
          </cell>
        </row>
        <row r="283">
          <cell r="A283">
            <v>283</v>
          </cell>
        </row>
        <row r="284">
          <cell r="A284">
            <v>284</v>
          </cell>
        </row>
        <row r="285">
          <cell r="A285">
            <v>285</v>
          </cell>
        </row>
        <row r="286">
          <cell r="A286">
            <v>286</v>
          </cell>
        </row>
        <row r="287">
          <cell r="A287">
            <v>287</v>
          </cell>
        </row>
        <row r="288">
          <cell r="A288">
            <v>288</v>
          </cell>
        </row>
        <row r="289">
          <cell r="A289">
            <v>289</v>
          </cell>
        </row>
        <row r="290">
          <cell r="A290">
            <v>290</v>
          </cell>
        </row>
        <row r="291">
          <cell r="A291">
            <v>291</v>
          </cell>
        </row>
        <row r="292">
          <cell r="A292">
            <v>292</v>
          </cell>
        </row>
        <row r="293">
          <cell r="A293">
            <v>293</v>
          </cell>
        </row>
        <row r="294">
          <cell r="A294">
            <v>294</v>
          </cell>
        </row>
        <row r="295">
          <cell r="A295">
            <v>295</v>
          </cell>
        </row>
        <row r="296">
          <cell r="A296">
            <v>296</v>
          </cell>
        </row>
        <row r="297">
          <cell r="A297">
            <v>297</v>
          </cell>
        </row>
        <row r="298">
          <cell r="A298">
            <v>298</v>
          </cell>
        </row>
        <row r="299">
          <cell r="A299">
            <v>299</v>
          </cell>
        </row>
        <row r="300">
          <cell r="A300">
            <v>300</v>
          </cell>
        </row>
        <row r="301">
          <cell r="A301">
            <v>301</v>
          </cell>
        </row>
        <row r="302">
          <cell r="A302">
            <v>302</v>
          </cell>
        </row>
        <row r="303">
          <cell r="A303">
            <v>303</v>
          </cell>
        </row>
        <row r="304">
          <cell r="A304">
            <v>304</v>
          </cell>
        </row>
        <row r="305">
          <cell r="A305">
            <v>305</v>
          </cell>
        </row>
        <row r="306">
          <cell r="A306">
            <v>306</v>
          </cell>
        </row>
        <row r="307">
          <cell r="A307">
            <v>307</v>
          </cell>
        </row>
        <row r="308">
          <cell r="A308">
            <v>308</v>
          </cell>
        </row>
        <row r="309">
          <cell r="A309">
            <v>309</v>
          </cell>
        </row>
        <row r="310">
          <cell r="A310">
            <v>310</v>
          </cell>
        </row>
        <row r="311">
          <cell r="A311">
            <v>311</v>
          </cell>
        </row>
        <row r="312">
          <cell r="A312">
            <v>312</v>
          </cell>
        </row>
        <row r="313">
          <cell r="A313">
            <v>313</v>
          </cell>
        </row>
        <row r="314">
          <cell r="A314">
            <v>314</v>
          </cell>
        </row>
        <row r="315">
          <cell r="A315">
            <v>315</v>
          </cell>
        </row>
        <row r="316">
          <cell r="A316">
            <v>316</v>
          </cell>
        </row>
        <row r="317">
          <cell r="A317">
            <v>317</v>
          </cell>
        </row>
        <row r="318">
          <cell r="A318">
            <v>318</v>
          </cell>
        </row>
        <row r="319">
          <cell r="A319">
            <v>319</v>
          </cell>
        </row>
        <row r="320">
          <cell r="A320">
            <v>320</v>
          </cell>
        </row>
        <row r="321">
          <cell r="A321">
            <v>321</v>
          </cell>
        </row>
        <row r="322">
          <cell r="A322">
            <v>322</v>
          </cell>
        </row>
        <row r="323">
          <cell r="A323">
            <v>323</v>
          </cell>
        </row>
        <row r="324">
          <cell r="A324">
            <v>324</v>
          </cell>
        </row>
        <row r="325">
          <cell r="A325">
            <v>325</v>
          </cell>
        </row>
        <row r="326">
          <cell r="A326">
            <v>326</v>
          </cell>
        </row>
        <row r="327">
          <cell r="A327">
            <v>327</v>
          </cell>
        </row>
        <row r="328">
          <cell r="A328">
            <v>328</v>
          </cell>
        </row>
        <row r="329">
          <cell r="A329">
            <v>329</v>
          </cell>
        </row>
        <row r="330">
          <cell r="A330">
            <v>330</v>
          </cell>
        </row>
        <row r="331">
          <cell r="A331">
            <v>331</v>
          </cell>
        </row>
        <row r="332">
          <cell r="A332">
            <v>332</v>
          </cell>
        </row>
        <row r="333">
          <cell r="A333">
            <v>333</v>
          </cell>
        </row>
        <row r="334">
          <cell r="A334">
            <v>334</v>
          </cell>
        </row>
        <row r="335">
          <cell r="A335">
            <v>335</v>
          </cell>
        </row>
        <row r="336">
          <cell r="A336">
            <v>336</v>
          </cell>
        </row>
        <row r="337">
          <cell r="A337">
            <v>337</v>
          </cell>
        </row>
        <row r="338">
          <cell r="A338">
            <v>338</v>
          </cell>
        </row>
        <row r="339">
          <cell r="A339">
            <v>339</v>
          </cell>
        </row>
        <row r="340">
          <cell r="A340">
            <v>340</v>
          </cell>
        </row>
        <row r="341">
          <cell r="A341">
            <v>341</v>
          </cell>
        </row>
        <row r="342">
          <cell r="A342">
            <v>342</v>
          </cell>
        </row>
        <row r="343">
          <cell r="A343">
            <v>343</v>
          </cell>
        </row>
        <row r="344">
          <cell r="A344">
            <v>344</v>
          </cell>
        </row>
        <row r="345">
          <cell r="A345">
            <v>345</v>
          </cell>
        </row>
        <row r="346">
          <cell r="A346">
            <v>346</v>
          </cell>
        </row>
        <row r="347">
          <cell r="A347">
            <v>347</v>
          </cell>
        </row>
        <row r="348">
          <cell r="A348">
            <v>348</v>
          </cell>
        </row>
        <row r="349">
          <cell r="A349">
            <v>349</v>
          </cell>
        </row>
        <row r="350">
          <cell r="A350">
            <v>350</v>
          </cell>
        </row>
        <row r="351">
          <cell r="A351">
            <v>351</v>
          </cell>
        </row>
        <row r="352">
          <cell r="A352">
            <v>352</v>
          </cell>
        </row>
        <row r="353">
          <cell r="A353">
            <v>353</v>
          </cell>
        </row>
        <row r="354">
          <cell r="A354">
            <v>354</v>
          </cell>
        </row>
        <row r="355">
          <cell r="A355">
            <v>355</v>
          </cell>
        </row>
        <row r="356">
          <cell r="A356">
            <v>356</v>
          </cell>
        </row>
        <row r="357">
          <cell r="A357">
            <v>357</v>
          </cell>
        </row>
        <row r="358">
          <cell r="A358">
            <v>358</v>
          </cell>
        </row>
        <row r="359">
          <cell r="A359">
            <v>359</v>
          </cell>
        </row>
        <row r="360">
          <cell r="A360">
            <v>360</v>
          </cell>
        </row>
        <row r="361">
          <cell r="A361">
            <v>361</v>
          </cell>
        </row>
        <row r="362">
          <cell r="A362">
            <v>362</v>
          </cell>
        </row>
        <row r="363">
          <cell r="A363">
            <v>363</v>
          </cell>
        </row>
        <row r="364">
          <cell r="A364">
            <v>364</v>
          </cell>
        </row>
        <row r="365">
          <cell r="A365">
            <v>365</v>
          </cell>
        </row>
        <row r="366">
          <cell r="A366">
            <v>366</v>
          </cell>
        </row>
        <row r="367">
          <cell r="A367">
            <v>367</v>
          </cell>
        </row>
        <row r="368">
          <cell r="A368">
            <v>368</v>
          </cell>
        </row>
        <row r="369">
          <cell r="A369">
            <v>369</v>
          </cell>
        </row>
        <row r="370">
          <cell r="A370">
            <v>370</v>
          </cell>
        </row>
        <row r="371">
          <cell r="A371">
            <v>371</v>
          </cell>
        </row>
        <row r="372">
          <cell r="A372">
            <v>372</v>
          </cell>
        </row>
        <row r="373">
          <cell r="A373">
            <v>373</v>
          </cell>
        </row>
        <row r="374">
          <cell r="A374">
            <v>374</v>
          </cell>
        </row>
        <row r="375">
          <cell r="A375">
            <v>375</v>
          </cell>
        </row>
        <row r="376">
          <cell r="A376">
            <v>376</v>
          </cell>
        </row>
        <row r="377">
          <cell r="A377">
            <v>377</v>
          </cell>
        </row>
        <row r="378">
          <cell r="A378">
            <v>378</v>
          </cell>
        </row>
        <row r="379">
          <cell r="A379">
            <v>379</v>
          </cell>
        </row>
        <row r="380">
          <cell r="A380">
            <v>380</v>
          </cell>
        </row>
        <row r="381">
          <cell r="A381">
            <v>381</v>
          </cell>
        </row>
        <row r="382">
          <cell r="A382">
            <v>382</v>
          </cell>
        </row>
        <row r="383">
          <cell r="A383">
            <v>383</v>
          </cell>
        </row>
        <row r="384">
          <cell r="A384">
            <v>384</v>
          </cell>
        </row>
        <row r="385">
          <cell r="A385">
            <v>385</v>
          </cell>
        </row>
        <row r="386">
          <cell r="A386">
            <v>386</v>
          </cell>
        </row>
        <row r="387">
          <cell r="A387">
            <v>387</v>
          </cell>
        </row>
        <row r="388">
          <cell r="A388">
            <v>388</v>
          </cell>
        </row>
        <row r="389">
          <cell r="A389">
            <v>389</v>
          </cell>
        </row>
        <row r="390">
          <cell r="A390">
            <v>390</v>
          </cell>
        </row>
        <row r="391">
          <cell r="A391">
            <v>391</v>
          </cell>
        </row>
        <row r="392">
          <cell r="A392">
            <v>392</v>
          </cell>
        </row>
        <row r="393">
          <cell r="A393">
            <v>393</v>
          </cell>
        </row>
        <row r="394">
          <cell r="A394">
            <v>394</v>
          </cell>
        </row>
        <row r="395">
          <cell r="A395">
            <v>395</v>
          </cell>
        </row>
        <row r="396">
          <cell r="A396">
            <v>396</v>
          </cell>
        </row>
        <row r="397">
          <cell r="A397">
            <v>397</v>
          </cell>
        </row>
        <row r="398">
          <cell r="A398">
            <v>398</v>
          </cell>
        </row>
        <row r="399">
          <cell r="A399">
            <v>399</v>
          </cell>
        </row>
        <row r="400">
          <cell r="A400">
            <v>400</v>
          </cell>
        </row>
        <row r="401">
          <cell r="A401">
            <v>401</v>
          </cell>
        </row>
        <row r="402">
          <cell r="A402">
            <v>402</v>
          </cell>
        </row>
        <row r="403">
          <cell r="A403">
            <v>403</v>
          </cell>
        </row>
        <row r="404">
          <cell r="A404">
            <v>404</v>
          </cell>
        </row>
        <row r="405">
          <cell r="A405">
            <v>405</v>
          </cell>
        </row>
        <row r="406">
          <cell r="A406">
            <v>406</v>
          </cell>
        </row>
        <row r="407">
          <cell r="A407">
            <v>407</v>
          </cell>
        </row>
        <row r="408">
          <cell r="A408">
            <v>408</v>
          </cell>
        </row>
        <row r="409">
          <cell r="A409">
            <v>409</v>
          </cell>
        </row>
        <row r="410">
          <cell r="A410">
            <v>410</v>
          </cell>
        </row>
        <row r="411">
          <cell r="A411">
            <v>411</v>
          </cell>
        </row>
        <row r="412">
          <cell r="A412">
            <v>412</v>
          </cell>
        </row>
        <row r="413">
          <cell r="A413">
            <v>413</v>
          </cell>
        </row>
        <row r="414">
          <cell r="A414">
            <v>414</v>
          </cell>
        </row>
        <row r="415">
          <cell r="A415">
            <v>415</v>
          </cell>
        </row>
        <row r="416">
          <cell r="A416">
            <v>416</v>
          </cell>
        </row>
        <row r="417">
          <cell r="A417">
            <v>417</v>
          </cell>
        </row>
        <row r="418">
          <cell r="A418">
            <v>418</v>
          </cell>
        </row>
        <row r="419">
          <cell r="A419">
            <v>419</v>
          </cell>
        </row>
        <row r="420">
          <cell r="A420">
            <v>420</v>
          </cell>
        </row>
        <row r="421">
          <cell r="A421">
            <v>421</v>
          </cell>
        </row>
        <row r="422">
          <cell r="A422">
            <v>422</v>
          </cell>
        </row>
        <row r="423">
          <cell r="A423">
            <v>423</v>
          </cell>
        </row>
        <row r="424">
          <cell r="A424">
            <v>424</v>
          </cell>
        </row>
        <row r="425">
          <cell r="A425">
            <v>425</v>
          </cell>
        </row>
        <row r="426">
          <cell r="A426">
            <v>426</v>
          </cell>
        </row>
        <row r="427">
          <cell r="A427">
            <v>427</v>
          </cell>
        </row>
        <row r="428">
          <cell r="A428">
            <v>428</v>
          </cell>
        </row>
        <row r="429">
          <cell r="A429">
            <v>429</v>
          </cell>
        </row>
        <row r="430">
          <cell r="A430">
            <v>430</v>
          </cell>
        </row>
        <row r="431">
          <cell r="A431">
            <v>431</v>
          </cell>
        </row>
        <row r="432">
          <cell r="A432">
            <v>432</v>
          </cell>
        </row>
        <row r="433">
          <cell r="A433">
            <v>433</v>
          </cell>
        </row>
        <row r="434">
          <cell r="A434">
            <v>434</v>
          </cell>
        </row>
        <row r="435">
          <cell r="A435">
            <v>435</v>
          </cell>
        </row>
        <row r="436">
          <cell r="A436">
            <v>436</v>
          </cell>
        </row>
        <row r="437">
          <cell r="A437">
            <v>437</v>
          </cell>
        </row>
        <row r="438">
          <cell r="A438">
            <v>438</v>
          </cell>
        </row>
        <row r="439">
          <cell r="A439">
            <v>439</v>
          </cell>
        </row>
        <row r="440">
          <cell r="A440">
            <v>440</v>
          </cell>
        </row>
        <row r="441">
          <cell r="A441">
            <v>441</v>
          </cell>
        </row>
        <row r="442">
          <cell r="A442">
            <v>442</v>
          </cell>
        </row>
        <row r="443">
          <cell r="A443">
            <v>443</v>
          </cell>
        </row>
        <row r="444">
          <cell r="A444">
            <v>444</v>
          </cell>
        </row>
        <row r="445">
          <cell r="A445">
            <v>445</v>
          </cell>
        </row>
        <row r="446">
          <cell r="A446">
            <v>446</v>
          </cell>
        </row>
        <row r="447">
          <cell r="A447">
            <v>447</v>
          </cell>
        </row>
        <row r="448">
          <cell r="A448">
            <v>448</v>
          </cell>
        </row>
        <row r="449">
          <cell r="A449">
            <v>449</v>
          </cell>
        </row>
        <row r="450">
          <cell r="A450">
            <v>450</v>
          </cell>
        </row>
        <row r="451">
          <cell r="A451">
            <v>451</v>
          </cell>
        </row>
        <row r="452">
          <cell r="A452">
            <v>452</v>
          </cell>
        </row>
        <row r="453">
          <cell r="A453">
            <v>453</v>
          </cell>
        </row>
        <row r="454">
          <cell r="A454">
            <v>454</v>
          </cell>
        </row>
        <row r="455">
          <cell r="A455">
            <v>455</v>
          </cell>
        </row>
        <row r="456">
          <cell r="A456">
            <v>456</v>
          </cell>
        </row>
        <row r="457">
          <cell r="A457">
            <v>457</v>
          </cell>
        </row>
        <row r="458">
          <cell r="A458">
            <v>458</v>
          </cell>
        </row>
        <row r="459">
          <cell r="A459">
            <v>459</v>
          </cell>
        </row>
        <row r="460">
          <cell r="A460">
            <v>460</v>
          </cell>
        </row>
        <row r="461">
          <cell r="A461">
            <v>461</v>
          </cell>
        </row>
        <row r="462">
          <cell r="A462">
            <v>462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  <sheetName val="BOP9703_stress"/>
      <sheetName val="C_basef14.3p10.6"/>
      <sheetName val="Q1"/>
      <sheetName val="Stress_0322"/>
      <sheetName val="Stress_analysis"/>
      <sheetName val="BoP_OUT_Medium"/>
      <sheetName val="BoP_OUT_Long"/>
      <sheetName val="IMF_Assistance"/>
      <sheetName val="IMF_Assistance_Old"/>
      <sheetName val="large_projects"/>
      <sheetName val="Terms_of_Trade"/>
      <sheetName val="Key_Ratios"/>
      <sheetName val="Debt_Service__Long"/>
      <sheetName val="DebtService_to_budget"/>
      <sheetName val="Workspace_contents"/>
      <sheetName val="C_basef14_3p10_6"/>
    </sheetNames>
    <sheetDataSet>
      <sheetData sheetId="0" refreshError="1"/>
      <sheetData sheetId="1" refreshError="1">
        <row r="1">
          <cell r="O1" t="str">
            <v>Lyon</v>
          </cell>
        </row>
        <row r="10">
          <cell r="AK10">
            <v>322.09735269263342</v>
          </cell>
          <cell r="AL10">
            <v>-34.388800908462372</v>
          </cell>
          <cell r="AM10">
            <v>-90.697099692633401</v>
          </cell>
          <cell r="AQ10">
            <v>310.10000000000002</v>
          </cell>
        </row>
        <row r="11">
          <cell r="AK11">
            <v>0</v>
          </cell>
          <cell r="AL11">
            <v>0</v>
          </cell>
          <cell r="AM11">
            <v>0</v>
          </cell>
          <cell r="AQ11">
            <v>0</v>
          </cell>
        </row>
        <row r="18">
          <cell r="AK18">
            <v>-1117.27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S237"/>
  <sheetViews>
    <sheetView showGridLines="0" tabSelected="1" zoomScale="85" zoomScaleNormal="85" workbookViewId="0"/>
  </sheetViews>
  <sheetFormatPr defaultRowHeight="15" outlineLevelCol="1"/>
  <cols>
    <col min="1" max="1" width="2.140625" style="66" customWidth="1"/>
    <col min="2" max="2" width="62.85546875" style="27" bestFit="1" customWidth="1"/>
    <col min="3" max="3" width="11.7109375" style="14" bestFit="1" customWidth="1"/>
    <col min="4" max="4" width="11.7109375" style="14" bestFit="1" customWidth="1" outlineLevel="1"/>
    <col min="5" max="5" width="7.140625" style="14" bestFit="1" customWidth="1" outlineLevel="1"/>
    <col min="6" max="6" width="6.85546875" style="14" bestFit="1" customWidth="1" outlineLevel="1"/>
    <col min="7" max="7" width="7" style="14" bestFit="1" customWidth="1" outlineLevel="1"/>
    <col min="8" max="8" width="6.7109375" style="14" bestFit="1" customWidth="1" outlineLevel="1"/>
    <col min="9" max="9" width="6.42578125" style="14" bestFit="1" customWidth="1" outlineLevel="1"/>
    <col min="10" max="10" width="7.140625" style="14" bestFit="1" customWidth="1" outlineLevel="1"/>
    <col min="11" max="11" width="6.7109375" style="14" bestFit="1" customWidth="1" outlineLevel="1"/>
    <col min="12" max="12" width="7.140625" style="14" bestFit="1" customWidth="1" outlineLevel="1"/>
    <col min="13" max="13" width="7" style="14" bestFit="1" customWidth="1" outlineLevel="1"/>
    <col min="14" max="14" width="6.140625" style="14" bestFit="1" customWidth="1" outlineLevel="1"/>
    <col min="15" max="15" width="11.7109375" style="18" bestFit="1" customWidth="1"/>
    <col min="16" max="16" width="5.5703125" style="115" bestFit="1" customWidth="1"/>
    <col min="17" max="17" width="5.5703125" style="32" bestFit="1" customWidth="1"/>
    <col min="18" max="16384" width="9.140625" style="32"/>
  </cols>
  <sheetData>
    <row r="1" spans="1:19">
      <c r="B1" s="28"/>
      <c r="C1" s="29"/>
      <c r="D1" s="29"/>
      <c r="E1" s="29"/>
      <c r="F1" s="29"/>
      <c r="G1" s="29"/>
      <c r="H1" s="29"/>
      <c r="I1" s="29"/>
      <c r="J1" s="29"/>
      <c r="K1" s="29"/>
      <c r="L1" s="30"/>
    </row>
    <row r="2" spans="1:19">
      <c r="B2" s="113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19">
      <c r="B3" s="28"/>
      <c r="C3" s="29"/>
      <c r="D3" s="29"/>
      <c r="E3" s="29"/>
      <c r="F3" s="29"/>
      <c r="G3" s="29"/>
      <c r="H3" s="29"/>
      <c r="I3" s="29"/>
      <c r="J3" s="29"/>
      <c r="K3" s="29"/>
      <c r="L3" s="30"/>
      <c r="N3" s="18"/>
    </row>
    <row r="4" spans="1:19" ht="15.75" customHeight="1">
      <c r="B4" s="28"/>
      <c r="C4" s="29"/>
      <c r="D4" s="29"/>
      <c r="E4" s="29"/>
      <c r="F4" s="29"/>
      <c r="G4" s="29"/>
      <c r="H4" s="29"/>
      <c r="I4" s="29"/>
      <c r="J4" s="29"/>
      <c r="K4" s="29"/>
      <c r="L4" s="30"/>
    </row>
    <row r="5" spans="1:19" ht="16.5"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</row>
    <row r="6" spans="1:19" ht="16.5"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</row>
    <row r="7" spans="1:19" ht="18">
      <c r="B7" s="151" t="s">
        <v>121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</row>
    <row r="8" spans="1:19" ht="17.25" thickBot="1">
      <c r="B8" s="150" t="s">
        <v>41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</row>
    <row r="9" spans="1:19" s="34" customFormat="1" ht="35.25" customHeight="1" thickBot="1">
      <c r="A9" s="67"/>
      <c r="B9" s="80" t="s">
        <v>0</v>
      </c>
      <c r="C9" s="81" t="s">
        <v>27</v>
      </c>
      <c r="D9" s="81" t="s">
        <v>28</v>
      </c>
      <c r="E9" s="81" t="s">
        <v>29</v>
      </c>
      <c r="F9" s="81" t="s">
        <v>30</v>
      </c>
      <c r="G9" s="81" t="s">
        <v>31</v>
      </c>
      <c r="H9" s="81" t="s">
        <v>32</v>
      </c>
      <c r="I9" s="81" t="s">
        <v>33</v>
      </c>
      <c r="J9" s="81" t="s">
        <v>34</v>
      </c>
      <c r="K9" s="81" t="s">
        <v>87</v>
      </c>
      <c r="L9" s="81" t="s">
        <v>35</v>
      </c>
      <c r="M9" s="81" t="s">
        <v>36</v>
      </c>
      <c r="N9" s="81" t="s">
        <v>37</v>
      </c>
      <c r="O9" s="82" t="s">
        <v>38</v>
      </c>
      <c r="P9" s="116"/>
    </row>
    <row r="10" spans="1:19" s="27" customFormat="1">
      <c r="A10" s="66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8"/>
      <c r="P10" s="114"/>
    </row>
    <row r="11" spans="1:19" s="27" customFormat="1" ht="16.5" customHeight="1" thickBot="1">
      <c r="A11" s="66"/>
      <c r="B11" s="152" t="s">
        <v>40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14"/>
    </row>
    <row r="12" spans="1:19" s="27" customFormat="1">
      <c r="A12" s="66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8"/>
      <c r="P12" s="114"/>
    </row>
    <row r="13" spans="1:19" ht="15.75" thickBot="1">
      <c r="B13" s="83" t="s">
        <v>45</v>
      </c>
      <c r="C13" s="84">
        <v>0</v>
      </c>
      <c r="D13" s="84">
        <v>7000</v>
      </c>
      <c r="E13" s="84">
        <v>0</v>
      </c>
      <c r="F13" s="84">
        <v>0</v>
      </c>
      <c r="G13" s="84">
        <v>0</v>
      </c>
      <c r="H13" s="84">
        <v>0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5">
        <v>7000</v>
      </c>
      <c r="P13" s="114"/>
      <c r="Q13" s="114"/>
      <c r="R13" s="111"/>
      <c r="S13" s="111"/>
    </row>
    <row r="14" spans="1:19" ht="15.75" thickTop="1">
      <c r="B14" s="86" t="s">
        <v>39</v>
      </c>
      <c r="C14" s="87">
        <v>0</v>
      </c>
      <c r="D14" s="87">
        <v>7000</v>
      </c>
      <c r="E14" s="87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9">
        <v>7000</v>
      </c>
      <c r="P14" s="114"/>
      <c r="Q14" s="114"/>
    </row>
    <row r="15" spans="1:19" s="38" customFormat="1" ht="19.5">
      <c r="A15" s="68"/>
      <c r="B15" s="1" t="s">
        <v>44</v>
      </c>
      <c r="C15" s="36">
        <v>0</v>
      </c>
      <c r="D15" s="36">
        <v>7000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103">
        <v>7000</v>
      </c>
      <c r="P15" s="114"/>
      <c r="Q15" s="114"/>
    </row>
    <row r="16" spans="1:19" s="41" customFormat="1">
      <c r="A16" s="69"/>
      <c r="B16" s="39" t="s">
        <v>88</v>
      </c>
      <c r="C16" s="23">
        <v>0</v>
      </c>
      <c r="D16" s="23">
        <v>7000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89">
        <v>7000</v>
      </c>
      <c r="P16" s="114"/>
      <c r="Q16" s="114"/>
    </row>
    <row r="17" spans="1:17" s="41" customFormat="1">
      <c r="A17" s="69"/>
      <c r="B17" s="39" t="s">
        <v>120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89">
        <v>0</v>
      </c>
      <c r="P17" s="114"/>
      <c r="Q17" s="114"/>
    </row>
    <row r="18" spans="1:17" s="41" customFormat="1">
      <c r="A18" s="69"/>
      <c r="B18" s="56"/>
      <c r="C18" s="23"/>
      <c r="D18" s="6"/>
      <c r="E18" s="42"/>
      <c r="F18" s="42"/>
      <c r="G18" s="42"/>
      <c r="H18" s="42"/>
      <c r="I18" s="42"/>
      <c r="J18" s="6"/>
      <c r="K18" s="6"/>
      <c r="L18" s="42"/>
      <c r="M18" s="42"/>
      <c r="N18" s="42"/>
      <c r="O18" s="20"/>
      <c r="P18" s="114"/>
      <c r="Q18" s="114"/>
    </row>
    <row r="19" spans="1:17" s="38" customFormat="1">
      <c r="A19" s="68"/>
      <c r="B19" s="43" t="s">
        <v>43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104">
        <v>0</v>
      </c>
      <c r="P19" s="114"/>
      <c r="Q19" s="114"/>
    </row>
    <row r="20" spans="1:17" s="47" customFormat="1" ht="19.5">
      <c r="A20" s="70"/>
      <c r="B20" s="45" t="s">
        <v>54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103">
        <v>0</v>
      </c>
      <c r="P20" s="114"/>
      <c r="Q20" s="114"/>
    </row>
    <row r="21" spans="1:17" s="41" customFormat="1">
      <c r="A21" s="69"/>
      <c r="B21" s="39" t="s">
        <v>46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89">
        <v>0</v>
      </c>
      <c r="P21" s="114"/>
      <c r="Q21" s="114"/>
    </row>
    <row r="22" spans="1:17" s="41" customFormat="1">
      <c r="A22" s="69"/>
      <c r="B22" s="39" t="s">
        <v>47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89">
        <v>0</v>
      </c>
      <c r="P22" s="114"/>
      <c r="Q22" s="114"/>
    </row>
    <row r="23" spans="1:17">
      <c r="B23" s="39" t="s">
        <v>56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89">
        <v>0</v>
      </c>
      <c r="P23" s="114"/>
      <c r="Q23" s="114"/>
    </row>
    <row r="24" spans="1:17">
      <c r="B24" s="39"/>
      <c r="C24" s="6"/>
      <c r="D24" s="6"/>
      <c r="E24" s="42"/>
      <c r="F24" s="42"/>
      <c r="G24" s="42"/>
      <c r="H24" s="42"/>
      <c r="I24" s="42">
        <v>0</v>
      </c>
      <c r="J24" s="42">
        <v>0</v>
      </c>
      <c r="K24" s="42"/>
      <c r="L24" s="42"/>
      <c r="M24" s="42"/>
      <c r="N24" s="42"/>
      <c r="O24" s="20"/>
      <c r="P24" s="114"/>
      <c r="Q24" s="114"/>
    </row>
    <row r="25" spans="1:17">
      <c r="B25" s="93" t="s">
        <v>61</v>
      </c>
      <c r="C25" s="91">
        <v>0</v>
      </c>
      <c r="D25" s="91">
        <v>0</v>
      </c>
      <c r="E25" s="91">
        <v>0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2">
        <v>0</v>
      </c>
      <c r="P25" s="114"/>
      <c r="Q25" s="114"/>
    </row>
    <row r="26" spans="1:17" s="49" customFormat="1">
      <c r="A26" s="71"/>
      <c r="B26" s="39" t="s">
        <v>89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110">
        <v>0</v>
      </c>
      <c r="P26" s="114"/>
      <c r="Q26" s="114"/>
    </row>
    <row r="27" spans="1:17" s="27" customFormat="1">
      <c r="A27" s="66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8"/>
      <c r="P27" s="114"/>
      <c r="Q27" s="114"/>
    </row>
    <row r="28" spans="1:17" ht="16.5" thickBot="1">
      <c r="B28" s="152" t="s">
        <v>2</v>
      </c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14"/>
      <c r="Q28" s="114"/>
    </row>
    <row r="29" spans="1:17">
      <c r="A29" s="66">
        <v>1000000</v>
      </c>
      <c r="B29" s="3"/>
      <c r="C29" s="74">
        <v>2021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19"/>
      <c r="P29" s="114"/>
      <c r="Q29" s="114"/>
    </row>
    <row r="30" spans="1:17" s="49" customFormat="1">
      <c r="A30" s="71"/>
      <c r="B30" s="94" t="s">
        <v>3</v>
      </c>
      <c r="C30" s="117">
        <v>933.46999472441598</v>
      </c>
      <c r="D30" s="117">
        <v>930.170565528927</v>
      </c>
      <c r="E30" s="117">
        <v>0</v>
      </c>
      <c r="F30" s="117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  <c r="N30" s="117">
        <v>0</v>
      </c>
      <c r="O30" s="118">
        <v>1863.640560253343</v>
      </c>
      <c r="P30" s="114"/>
      <c r="Q30" s="114"/>
    </row>
    <row r="31" spans="1:17">
      <c r="A31" s="72" t="s">
        <v>74</v>
      </c>
      <c r="B31" s="5" t="s">
        <v>1</v>
      </c>
      <c r="C31" s="119">
        <v>175.593967602416</v>
      </c>
      <c r="D31" s="119">
        <v>175.18180789079801</v>
      </c>
      <c r="E31" s="119">
        <v>0</v>
      </c>
      <c r="F31" s="120">
        <v>0</v>
      </c>
      <c r="G31" s="120">
        <v>0</v>
      </c>
      <c r="H31" s="120">
        <v>0</v>
      </c>
      <c r="I31" s="120">
        <v>0</v>
      </c>
      <c r="J31" s="119">
        <v>0</v>
      </c>
      <c r="K31" s="119">
        <v>0</v>
      </c>
      <c r="L31" s="119">
        <v>0</v>
      </c>
      <c r="M31" s="119">
        <v>0</v>
      </c>
      <c r="N31" s="120">
        <v>0</v>
      </c>
      <c r="O31" s="121">
        <v>350.77577549321404</v>
      </c>
      <c r="P31" s="114"/>
      <c r="Q31" s="114"/>
    </row>
    <row r="32" spans="1:17" s="55" customFormat="1">
      <c r="A32" s="69"/>
      <c r="B32" s="75" t="s">
        <v>78</v>
      </c>
      <c r="C32" s="122">
        <v>0</v>
      </c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22">
        <v>0</v>
      </c>
      <c r="M32" s="122">
        <v>0</v>
      </c>
      <c r="N32" s="122">
        <v>0</v>
      </c>
      <c r="O32" s="123">
        <v>0</v>
      </c>
      <c r="P32" s="114"/>
      <c r="Q32" s="114"/>
    </row>
    <row r="33" spans="1:17">
      <c r="B33" s="56" t="s">
        <v>6</v>
      </c>
      <c r="C33" s="124">
        <v>757.87602712199998</v>
      </c>
      <c r="D33" s="125">
        <v>754.98875763812896</v>
      </c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1">
        <v>1512.8647847601289</v>
      </c>
      <c r="P33" s="114"/>
      <c r="Q33" s="114"/>
    </row>
    <row r="34" spans="1:17">
      <c r="B34" s="5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6"/>
      <c r="P34" s="114"/>
      <c r="Q34" s="114"/>
    </row>
    <row r="35" spans="1:17" s="49" customFormat="1">
      <c r="A35" s="71"/>
      <c r="B35" s="94" t="s">
        <v>4</v>
      </c>
      <c r="C35" s="117">
        <v>934.43210450200002</v>
      </c>
      <c r="D35" s="117">
        <v>931.146605758129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0</v>
      </c>
      <c r="N35" s="117">
        <v>0</v>
      </c>
      <c r="O35" s="118">
        <v>1865.5787102601289</v>
      </c>
      <c r="P35" s="114"/>
      <c r="Q35" s="114"/>
    </row>
    <row r="36" spans="1:17">
      <c r="A36" s="72" t="s">
        <v>83</v>
      </c>
      <c r="B36" s="5" t="s">
        <v>1</v>
      </c>
      <c r="C36" s="120">
        <v>176.55607738</v>
      </c>
      <c r="D36" s="120">
        <v>176.15784812000001</v>
      </c>
      <c r="E36" s="120">
        <v>0</v>
      </c>
      <c r="F36" s="120">
        <v>0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  <c r="L36" s="120">
        <v>0</v>
      </c>
      <c r="M36" s="120">
        <v>0</v>
      </c>
      <c r="N36" s="120">
        <v>0</v>
      </c>
      <c r="O36" s="121">
        <v>352.71392550000002</v>
      </c>
      <c r="P36" s="114"/>
      <c r="Q36" s="114"/>
    </row>
    <row r="37" spans="1:17" s="55" customFormat="1">
      <c r="A37" s="69"/>
      <c r="B37" s="75" t="s">
        <v>78</v>
      </c>
      <c r="C37" s="122">
        <v>0</v>
      </c>
      <c r="D37" s="122">
        <v>0</v>
      </c>
      <c r="E37" s="122">
        <v>0</v>
      </c>
      <c r="F37" s="122">
        <v>0</v>
      </c>
      <c r="G37" s="122">
        <v>0</v>
      </c>
      <c r="H37" s="122">
        <v>0</v>
      </c>
      <c r="I37" s="122">
        <v>0</v>
      </c>
      <c r="J37" s="122">
        <v>0</v>
      </c>
      <c r="K37" s="122">
        <v>0</v>
      </c>
      <c r="L37" s="122">
        <v>0</v>
      </c>
      <c r="M37" s="122">
        <v>0</v>
      </c>
      <c r="N37" s="122">
        <v>0</v>
      </c>
      <c r="O37" s="123">
        <v>0</v>
      </c>
      <c r="P37" s="114"/>
      <c r="Q37" s="114"/>
    </row>
    <row r="38" spans="1:17">
      <c r="B38" s="56" t="s">
        <v>6</v>
      </c>
      <c r="C38" s="124">
        <v>757.87602712199998</v>
      </c>
      <c r="D38" s="125">
        <v>754.98875763812896</v>
      </c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1">
        <v>1512.8647847601289</v>
      </c>
      <c r="P38" s="114"/>
      <c r="Q38" s="114"/>
    </row>
    <row r="39" spans="1:17">
      <c r="B39" s="5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6"/>
      <c r="P39" s="114"/>
      <c r="Q39" s="114"/>
    </row>
    <row r="40" spans="1:17">
      <c r="B40" s="94" t="s">
        <v>94</v>
      </c>
      <c r="C40" s="117">
        <v>0</v>
      </c>
      <c r="D40" s="117">
        <v>0</v>
      </c>
      <c r="E40" s="117">
        <v>0</v>
      </c>
      <c r="F40" s="117">
        <v>0</v>
      </c>
      <c r="G40" s="117">
        <v>0</v>
      </c>
      <c r="H40" s="117">
        <v>0</v>
      </c>
      <c r="I40" s="117">
        <v>0</v>
      </c>
      <c r="J40" s="117">
        <v>0</v>
      </c>
      <c r="K40" s="117">
        <v>0</v>
      </c>
      <c r="L40" s="117">
        <v>0</v>
      </c>
      <c r="M40" s="117">
        <v>0</v>
      </c>
      <c r="N40" s="117">
        <v>0</v>
      </c>
      <c r="O40" s="118">
        <v>0</v>
      </c>
      <c r="P40" s="114"/>
      <c r="Q40" s="114"/>
    </row>
    <row r="41" spans="1:17">
      <c r="A41" s="72" t="s">
        <v>93</v>
      </c>
      <c r="B41" s="5" t="s">
        <v>1</v>
      </c>
      <c r="C41" s="119">
        <v>0</v>
      </c>
      <c r="D41" s="119">
        <v>0</v>
      </c>
      <c r="E41" s="119">
        <v>0</v>
      </c>
      <c r="F41" s="119">
        <v>0</v>
      </c>
      <c r="G41" s="119">
        <v>0</v>
      </c>
      <c r="H41" s="119">
        <v>0</v>
      </c>
      <c r="I41" s="119">
        <v>0</v>
      </c>
      <c r="J41" s="119">
        <v>0</v>
      </c>
      <c r="K41" s="119">
        <v>0</v>
      </c>
      <c r="L41" s="119">
        <v>0</v>
      </c>
      <c r="M41" s="119">
        <v>0</v>
      </c>
      <c r="N41" s="119">
        <v>0</v>
      </c>
      <c r="O41" s="127">
        <v>0</v>
      </c>
      <c r="P41" s="114"/>
      <c r="Q41" s="114"/>
    </row>
    <row r="42" spans="1:17">
      <c r="B42" s="5" t="s">
        <v>85</v>
      </c>
      <c r="C42" s="119">
        <v>0</v>
      </c>
      <c r="D42" s="119">
        <v>0</v>
      </c>
      <c r="E42" s="119">
        <v>0</v>
      </c>
      <c r="F42" s="119">
        <v>0</v>
      </c>
      <c r="G42" s="119">
        <v>0</v>
      </c>
      <c r="H42" s="119">
        <v>0</v>
      </c>
      <c r="I42" s="119">
        <v>0</v>
      </c>
      <c r="J42" s="119">
        <v>0</v>
      </c>
      <c r="K42" s="119">
        <v>0</v>
      </c>
      <c r="L42" s="119">
        <v>0</v>
      </c>
      <c r="M42" s="119">
        <v>0</v>
      </c>
      <c r="N42" s="119">
        <v>0</v>
      </c>
      <c r="O42" s="127">
        <v>0</v>
      </c>
      <c r="P42" s="114"/>
      <c r="Q42" s="114"/>
    </row>
    <row r="43" spans="1:17">
      <c r="B43" s="5"/>
      <c r="C43" s="119"/>
      <c r="D43" s="119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9"/>
      <c r="P43" s="114"/>
      <c r="Q43" s="114"/>
    </row>
    <row r="44" spans="1:17">
      <c r="B44" s="94" t="s">
        <v>91</v>
      </c>
      <c r="C44" s="117">
        <v>0</v>
      </c>
      <c r="D44" s="117">
        <v>0</v>
      </c>
      <c r="E44" s="117">
        <v>0</v>
      </c>
      <c r="F44" s="117">
        <v>0</v>
      </c>
      <c r="G44" s="117">
        <v>0</v>
      </c>
      <c r="H44" s="117">
        <v>0</v>
      </c>
      <c r="I44" s="117">
        <v>0</v>
      </c>
      <c r="J44" s="117">
        <v>0</v>
      </c>
      <c r="K44" s="117">
        <v>0</v>
      </c>
      <c r="L44" s="117">
        <v>0</v>
      </c>
      <c r="M44" s="117">
        <v>0</v>
      </c>
      <c r="N44" s="117">
        <v>0</v>
      </c>
      <c r="O44" s="118">
        <v>0</v>
      </c>
      <c r="P44" s="114"/>
      <c r="Q44" s="114"/>
    </row>
    <row r="45" spans="1:17">
      <c r="A45" s="109" t="s">
        <v>92</v>
      </c>
      <c r="B45" s="5" t="s">
        <v>1</v>
      </c>
      <c r="C45" s="120">
        <v>0</v>
      </c>
      <c r="D45" s="119">
        <v>0</v>
      </c>
      <c r="E45" s="119">
        <v>0</v>
      </c>
      <c r="F45" s="119">
        <v>0</v>
      </c>
      <c r="G45" s="119">
        <v>0</v>
      </c>
      <c r="H45" s="119">
        <v>0</v>
      </c>
      <c r="I45" s="119">
        <v>0</v>
      </c>
      <c r="J45" s="119">
        <v>0</v>
      </c>
      <c r="K45" s="119">
        <v>0</v>
      </c>
      <c r="L45" s="119">
        <v>0</v>
      </c>
      <c r="M45" s="119">
        <v>0</v>
      </c>
      <c r="N45" s="119">
        <v>0</v>
      </c>
      <c r="O45" s="127">
        <v>0</v>
      </c>
      <c r="P45" s="114"/>
      <c r="Q45" s="114"/>
    </row>
    <row r="46" spans="1:17">
      <c r="B46" s="5" t="s">
        <v>85</v>
      </c>
      <c r="C46" s="119">
        <v>0</v>
      </c>
      <c r="D46" s="119">
        <v>0</v>
      </c>
      <c r="E46" s="119">
        <v>0</v>
      </c>
      <c r="F46" s="119">
        <v>0</v>
      </c>
      <c r="G46" s="119">
        <v>0</v>
      </c>
      <c r="H46" s="119">
        <v>0</v>
      </c>
      <c r="I46" s="119">
        <v>0</v>
      </c>
      <c r="J46" s="119">
        <v>0</v>
      </c>
      <c r="K46" s="119">
        <v>0</v>
      </c>
      <c r="L46" s="119">
        <v>0</v>
      </c>
      <c r="M46" s="119">
        <v>0</v>
      </c>
      <c r="N46" s="119">
        <v>0</v>
      </c>
      <c r="O46" s="127">
        <v>0</v>
      </c>
      <c r="P46" s="114"/>
      <c r="Q46" s="114"/>
    </row>
    <row r="47" spans="1:17">
      <c r="B47" s="5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9"/>
      <c r="P47" s="114"/>
      <c r="Q47" s="114"/>
    </row>
    <row r="48" spans="1:17" s="49" customFormat="1">
      <c r="A48" s="71"/>
      <c r="B48" s="94" t="s">
        <v>95</v>
      </c>
      <c r="C48" s="117">
        <v>0</v>
      </c>
      <c r="D48" s="117">
        <v>0</v>
      </c>
      <c r="E48" s="117">
        <v>0</v>
      </c>
      <c r="F48" s="117">
        <v>0</v>
      </c>
      <c r="G48" s="117">
        <v>0</v>
      </c>
      <c r="H48" s="117">
        <v>0</v>
      </c>
      <c r="I48" s="117">
        <v>0</v>
      </c>
      <c r="J48" s="117">
        <v>0</v>
      </c>
      <c r="K48" s="117">
        <v>0</v>
      </c>
      <c r="L48" s="117">
        <v>0</v>
      </c>
      <c r="M48" s="117">
        <v>0</v>
      </c>
      <c r="N48" s="117">
        <v>0</v>
      </c>
      <c r="O48" s="118">
        <v>0</v>
      </c>
      <c r="P48" s="114"/>
      <c r="Q48" s="114"/>
    </row>
    <row r="49" spans="1:17">
      <c r="B49" s="5" t="s">
        <v>7</v>
      </c>
      <c r="C49" s="120">
        <v>0</v>
      </c>
      <c r="D49" s="120">
        <v>0</v>
      </c>
      <c r="E49" s="120">
        <v>0</v>
      </c>
      <c r="F49" s="120">
        <v>0</v>
      </c>
      <c r="G49" s="120">
        <v>0</v>
      </c>
      <c r="H49" s="120">
        <v>0</v>
      </c>
      <c r="I49" s="120">
        <v>0</v>
      </c>
      <c r="J49" s="120"/>
      <c r="K49" s="120">
        <v>0</v>
      </c>
      <c r="L49" s="120">
        <v>0</v>
      </c>
      <c r="M49" s="120">
        <v>0</v>
      </c>
      <c r="N49" s="120">
        <v>0</v>
      </c>
      <c r="O49" s="121">
        <v>0</v>
      </c>
      <c r="P49" s="114"/>
      <c r="Q49" s="114"/>
    </row>
    <row r="50" spans="1:17" ht="14.25" customHeight="1">
      <c r="B50" s="5" t="s">
        <v>12</v>
      </c>
      <c r="C50" s="120">
        <v>0</v>
      </c>
      <c r="D50" s="120">
        <v>0</v>
      </c>
      <c r="E50" s="120">
        <v>0</v>
      </c>
      <c r="F50" s="120">
        <v>0</v>
      </c>
      <c r="G50" s="120">
        <v>0</v>
      </c>
      <c r="H50" s="120">
        <v>0</v>
      </c>
      <c r="I50" s="120">
        <v>0</v>
      </c>
      <c r="J50" s="120">
        <v>0</v>
      </c>
      <c r="K50" s="120">
        <v>0</v>
      </c>
      <c r="L50" s="120">
        <v>0</v>
      </c>
      <c r="M50" s="120">
        <v>0</v>
      </c>
      <c r="N50" s="120">
        <v>0</v>
      </c>
      <c r="O50" s="121">
        <v>0</v>
      </c>
      <c r="P50" s="114"/>
      <c r="Q50" s="114"/>
    </row>
    <row r="51" spans="1:17">
      <c r="B51" s="5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6"/>
      <c r="P51" s="114"/>
      <c r="Q51" s="114"/>
    </row>
    <row r="52" spans="1:17" ht="15.75" customHeight="1">
      <c r="B52" s="94" t="s">
        <v>96</v>
      </c>
      <c r="C52" s="117">
        <v>0</v>
      </c>
      <c r="D52" s="117">
        <v>0</v>
      </c>
      <c r="E52" s="117">
        <v>0</v>
      </c>
      <c r="F52" s="117">
        <v>0</v>
      </c>
      <c r="G52" s="117">
        <v>0</v>
      </c>
      <c r="H52" s="117">
        <v>0</v>
      </c>
      <c r="I52" s="117">
        <v>0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8">
        <v>0</v>
      </c>
      <c r="P52" s="114"/>
      <c r="Q52" s="114"/>
    </row>
    <row r="53" spans="1:17">
      <c r="A53" s="72" t="s">
        <v>117</v>
      </c>
      <c r="B53" s="5" t="s">
        <v>7</v>
      </c>
      <c r="C53" s="120">
        <v>0</v>
      </c>
      <c r="D53" s="120">
        <v>0</v>
      </c>
      <c r="E53" s="120">
        <v>0</v>
      </c>
      <c r="F53" s="120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1">
        <v>0</v>
      </c>
      <c r="P53" s="114"/>
      <c r="Q53" s="114"/>
    </row>
    <row r="54" spans="1:17">
      <c r="B54" s="5" t="s">
        <v>12</v>
      </c>
      <c r="C54" s="120">
        <v>0</v>
      </c>
      <c r="D54" s="120">
        <v>0</v>
      </c>
      <c r="E54" s="120">
        <v>0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1">
        <v>0</v>
      </c>
      <c r="P54" s="114"/>
      <c r="Q54" s="114"/>
    </row>
    <row r="55" spans="1:17">
      <c r="B55" s="5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6"/>
      <c r="P55" s="114"/>
      <c r="Q55" s="114"/>
    </row>
    <row r="56" spans="1:17" s="49" customFormat="1">
      <c r="A56" s="71"/>
      <c r="B56" s="94" t="s">
        <v>97</v>
      </c>
      <c r="C56" s="117">
        <v>0</v>
      </c>
      <c r="D56" s="117">
        <v>0</v>
      </c>
      <c r="E56" s="117">
        <v>0</v>
      </c>
      <c r="F56" s="117">
        <v>0</v>
      </c>
      <c r="G56" s="117">
        <v>0</v>
      </c>
      <c r="H56" s="117">
        <v>0</v>
      </c>
      <c r="I56" s="117">
        <v>0</v>
      </c>
      <c r="J56" s="117">
        <v>0</v>
      </c>
      <c r="K56" s="117">
        <v>0</v>
      </c>
      <c r="L56" s="117">
        <v>0</v>
      </c>
      <c r="M56" s="117">
        <v>0</v>
      </c>
      <c r="N56" s="117">
        <v>0</v>
      </c>
      <c r="O56" s="118">
        <v>0</v>
      </c>
      <c r="P56" s="114"/>
      <c r="Q56" s="114"/>
    </row>
    <row r="57" spans="1:17">
      <c r="B57" s="5" t="s">
        <v>7</v>
      </c>
      <c r="C57" s="120">
        <v>0</v>
      </c>
      <c r="D57" s="120">
        <v>0</v>
      </c>
      <c r="E57" s="120">
        <v>0</v>
      </c>
      <c r="F57" s="120">
        <v>0</v>
      </c>
      <c r="G57" s="120">
        <v>0</v>
      </c>
      <c r="H57" s="120">
        <v>0</v>
      </c>
      <c r="I57" s="120">
        <v>0</v>
      </c>
      <c r="J57" s="120"/>
      <c r="K57" s="120">
        <v>0</v>
      </c>
      <c r="L57" s="120">
        <v>0</v>
      </c>
      <c r="M57" s="120">
        <v>0</v>
      </c>
      <c r="N57" s="120">
        <v>0</v>
      </c>
      <c r="O57" s="121">
        <v>0</v>
      </c>
      <c r="P57" s="114"/>
      <c r="Q57" s="114"/>
    </row>
    <row r="58" spans="1:17" ht="14.25" customHeight="1">
      <c r="B58" s="5" t="s">
        <v>12</v>
      </c>
      <c r="C58" s="120">
        <v>0</v>
      </c>
      <c r="D58" s="120">
        <v>0</v>
      </c>
      <c r="E58" s="120">
        <v>0</v>
      </c>
      <c r="F58" s="120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1">
        <v>0</v>
      </c>
      <c r="P58" s="114"/>
      <c r="Q58" s="114"/>
    </row>
    <row r="59" spans="1:17">
      <c r="B59" s="5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6"/>
      <c r="P59" s="114"/>
      <c r="Q59" s="114"/>
    </row>
    <row r="60" spans="1:17" ht="15.75" customHeight="1">
      <c r="B60" s="94" t="s">
        <v>98</v>
      </c>
      <c r="C60" s="117">
        <v>0</v>
      </c>
      <c r="D60" s="117">
        <v>0</v>
      </c>
      <c r="E60" s="117">
        <v>0</v>
      </c>
      <c r="F60" s="117">
        <v>0</v>
      </c>
      <c r="G60" s="117">
        <v>0</v>
      </c>
      <c r="H60" s="117">
        <v>0</v>
      </c>
      <c r="I60" s="117">
        <v>0</v>
      </c>
      <c r="J60" s="117">
        <v>0</v>
      </c>
      <c r="K60" s="117">
        <v>0</v>
      </c>
      <c r="L60" s="117">
        <v>0</v>
      </c>
      <c r="M60" s="117">
        <v>0</v>
      </c>
      <c r="N60" s="117">
        <v>0</v>
      </c>
      <c r="O60" s="118">
        <v>0</v>
      </c>
      <c r="P60" s="114"/>
      <c r="Q60" s="114"/>
    </row>
    <row r="61" spans="1:17">
      <c r="B61" s="5" t="s">
        <v>7</v>
      </c>
      <c r="C61" s="120">
        <v>0</v>
      </c>
      <c r="D61" s="120">
        <v>0</v>
      </c>
      <c r="E61" s="120">
        <v>0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  <c r="L61" s="120">
        <v>0</v>
      </c>
      <c r="M61" s="120">
        <v>0</v>
      </c>
      <c r="N61" s="120">
        <v>0</v>
      </c>
      <c r="O61" s="121">
        <v>0</v>
      </c>
      <c r="P61" s="114"/>
      <c r="Q61" s="114"/>
    </row>
    <row r="62" spans="1:17">
      <c r="B62" s="5" t="s">
        <v>12</v>
      </c>
      <c r="C62" s="120">
        <v>0</v>
      </c>
      <c r="D62" s="120">
        <v>0</v>
      </c>
      <c r="E62" s="120">
        <v>0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1">
        <v>0</v>
      </c>
      <c r="P62" s="114"/>
      <c r="Q62" s="114"/>
    </row>
    <row r="63" spans="1:17">
      <c r="B63" s="5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6"/>
      <c r="P63" s="114"/>
      <c r="Q63" s="114"/>
    </row>
    <row r="64" spans="1:17" s="49" customFormat="1">
      <c r="A64" s="71"/>
      <c r="B64" s="94" t="s">
        <v>99</v>
      </c>
      <c r="C64" s="117">
        <v>0</v>
      </c>
      <c r="D64" s="117">
        <v>0</v>
      </c>
      <c r="E64" s="117">
        <v>0</v>
      </c>
      <c r="F64" s="117">
        <v>0</v>
      </c>
      <c r="G64" s="117">
        <v>0</v>
      </c>
      <c r="H64" s="117">
        <v>0</v>
      </c>
      <c r="I64" s="117">
        <v>0</v>
      </c>
      <c r="J64" s="117">
        <v>0</v>
      </c>
      <c r="K64" s="117">
        <v>0</v>
      </c>
      <c r="L64" s="117">
        <v>0</v>
      </c>
      <c r="M64" s="117">
        <v>0</v>
      </c>
      <c r="N64" s="117">
        <v>0</v>
      </c>
      <c r="O64" s="130"/>
      <c r="P64" s="114"/>
      <c r="Q64" s="114"/>
    </row>
    <row r="65" spans="1:17" ht="14.25">
      <c r="B65" s="5" t="s">
        <v>7</v>
      </c>
      <c r="C65" s="120">
        <v>0</v>
      </c>
      <c r="D65" s="120">
        <v>0</v>
      </c>
      <c r="E65" s="120">
        <v>0</v>
      </c>
      <c r="F65" s="120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31"/>
      <c r="P65" s="114"/>
      <c r="Q65" s="114"/>
    </row>
    <row r="66" spans="1:17" ht="14.25">
      <c r="B66" s="5" t="s">
        <v>12</v>
      </c>
      <c r="C66" s="120">
        <v>0</v>
      </c>
      <c r="D66" s="120">
        <v>0</v>
      </c>
      <c r="E66" s="120">
        <v>0</v>
      </c>
      <c r="F66" s="120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  <c r="L66" s="120">
        <v>0</v>
      </c>
      <c r="M66" s="120">
        <v>0</v>
      </c>
      <c r="N66" s="120">
        <v>0</v>
      </c>
      <c r="O66" s="131"/>
      <c r="P66" s="114"/>
      <c r="Q66" s="114"/>
    </row>
    <row r="67" spans="1:17" ht="14.25">
      <c r="B67" s="5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32"/>
      <c r="P67" s="114"/>
      <c r="Q67" s="114"/>
    </row>
    <row r="68" spans="1:17" s="49" customFormat="1">
      <c r="A68" s="71"/>
      <c r="B68" s="94" t="s">
        <v>100</v>
      </c>
      <c r="C68" s="117">
        <v>0</v>
      </c>
      <c r="D68" s="117">
        <v>0</v>
      </c>
      <c r="E68" s="117">
        <v>0</v>
      </c>
      <c r="F68" s="117">
        <v>0</v>
      </c>
      <c r="G68" s="117">
        <v>0</v>
      </c>
      <c r="H68" s="117">
        <v>0</v>
      </c>
      <c r="I68" s="117">
        <v>0</v>
      </c>
      <c r="J68" s="117">
        <v>0</v>
      </c>
      <c r="K68" s="117">
        <v>0</v>
      </c>
      <c r="L68" s="117">
        <v>0</v>
      </c>
      <c r="M68" s="117">
        <v>0</v>
      </c>
      <c r="N68" s="117">
        <v>0</v>
      </c>
      <c r="O68" s="118">
        <v>0</v>
      </c>
      <c r="P68" s="114"/>
      <c r="Q68" s="114"/>
    </row>
    <row r="69" spans="1:17">
      <c r="B69" s="5" t="s">
        <v>7</v>
      </c>
      <c r="C69" s="120">
        <v>0</v>
      </c>
      <c r="D69" s="120">
        <v>0</v>
      </c>
      <c r="E69" s="120">
        <v>0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1">
        <v>0</v>
      </c>
      <c r="P69" s="114"/>
      <c r="Q69" s="114"/>
    </row>
    <row r="70" spans="1:17">
      <c r="B70" s="5" t="s">
        <v>12</v>
      </c>
      <c r="C70" s="120">
        <v>0</v>
      </c>
      <c r="D70" s="120">
        <v>0</v>
      </c>
      <c r="E70" s="120">
        <v>0</v>
      </c>
      <c r="F70" s="120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1">
        <v>0</v>
      </c>
      <c r="P70" s="114"/>
      <c r="Q70" s="114"/>
    </row>
    <row r="71" spans="1:17">
      <c r="B71" s="5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6"/>
      <c r="P71" s="114"/>
      <c r="Q71" s="114"/>
    </row>
    <row r="72" spans="1:17">
      <c r="B72" s="94" t="s">
        <v>101</v>
      </c>
      <c r="C72" s="117">
        <v>0</v>
      </c>
      <c r="D72" s="117">
        <v>0</v>
      </c>
      <c r="E72" s="117">
        <v>0</v>
      </c>
      <c r="F72" s="117">
        <v>0</v>
      </c>
      <c r="G72" s="117">
        <v>0</v>
      </c>
      <c r="H72" s="117">
        <v>0</v>
      </c>
      <c r="I72" s="117">
        <v>0</v>
      </c>
      <c r="J72" s="117">
        <v>0</v>
      </c>
      <c r="K72" s="117">
        <v>0</v>
      </c>
      <c r="L72" s="117">
        <v>0</v>
      </c>
      <c r="M72" s="117">
        <v>0</v>
      </c>
      <c r="N72" s="117">
        <v>0</v>
      </c>
      <c r="O72" s="118">
        <v>0</v>
      </c>
      <c r="P72" s="114"/>
      <c r="Q72" s="114"/>
    </row>
    <row r="73" spans="1:17">
      <c r="B73" s="5" t="s">
        <v>7</v>
      </c>
      <c r="C73" s="120">
        <v>0</v>
      </c>
      <c r="D73" s="120">
        <v>0</v>
      </c>
      <c r="E73" s="120">
        <v>0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1">
        <v>0</v>
      </c>
      <c r="P73" s="114"/>
      <c r="Q73" s="114"/>
    </row>
    <row r="74" spans="1:17">
      <c r="B74" s="5" t="s">
        <v>12</v>
      </c>
      <c r="C74" s="120">
        <v>0</v>
      </c>
      <c r="D74" s="120">
        <v>0</v>
      </c>
      <c r="E74" s="120">
        <v>0</v>
      </c>
      <c r="F74" s="120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0</v>
      </c>
      <c r="O74" s="121">
        <v>0</v>
      </c>
      <c r="P74" s="114"/>
      <c r="Q74" s="114"/>
    </row>
    <row r="75" spans="1:17">
      <c r="B75" s="8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6"/>
      <c r="P75" s="114"/>
      <c r="Q75" s="114"/>
    </row>
    <row r="76" spans="1:17">
      <c r="B76" s="94" t="s">
        <v>102</v>
      </c>
      <c r="C76" s="117">
        <v>0</v>
      </c>
      <c r="D76" s="117">
        <v>0</v>
      </c>
      <c r="E76" s="117">
        <v>0</v>
      </c>
      <c r="F76" s="117">
        <v>0</v>
      </c>
      <c r="G76" s="117">
        <v>0</v>
      </c>
      <c r="H76" s="117">
        <v>0</v>
      </c>
      <c r="I76" s="117">
        <v>0</v>
      </c>
      <c r="J76" s="117">
        <v>0</v>
      </c>
      <c r="K76" s="117">
        <v>0</v>
      </c>
      <c r="L76" s="117">
        <v>0</v>
      </c>
      <c r="M76" s="117">
        <v>0</v>
      </c>
      <c r="N76" s="117">
        <v>0</v>
      </c>
      <c r="O76" s="118">
        <v>0</v>
      </c>
      <c r="P76" s="114"/>
      <c r="Q76" s="114"/>
    </row>
    <row r="77" spans="1:17">
      <c r="B77" s="5" t="s">
        <v>7</v>
      </c>
      <c r="C77" s="120">
        <v>0</v>
      </c>
      <c r="D77" s="120">
        <v>0</v>
      </c>
      <c r="E77" s="120">
        <v>0</v>
      </c>
      <c r="F77" s="120">
        <v>0</v>
      </c>
      <c r="G77" s="120">
        <v>0</v>
      </c>
      <c r="H77" s="120">
        <v>0</v>
      </c>
      <c r="I77" s="120">
        <v>0</v>
      </c>
      <c r="J77" s="120">
        <v>0</v>
      </c>
      <c r="K77" s="120">
        <v>0</v>
      </c>
      <c r="L77" s="120">
        <v>0</v>
      </c>
      <c r="M77" s="120">
        <v>0</v>
      </c>
      <c r="N77" s="120">
        <v>0</v>
      </c>
      <c r="O77" s="121">
        <v>0</v>
      </c>
      <c r="P77" s="114"/>
      <c r="Q77" s="114"/>
    </row>
    <row r="78" spans="1:17">
      <c r="B78" s="5" t="s">
        <v>12</v>
      </c>
      <c r="C78" s="120">
        <v>0</v>
      </c>
      <c r="D78" s="120">
        <v>0</v>
      </c>
      <c r="E78" s="120">
        <v>0</v>
      </c>
      <c r="F78" s="120">
        <v>0</v>
      </c>
      <c r="G78" s="120">
        <v>0</v>
      </c>
      <c r="H78" s="120">
        <v>0</v>
      </c>
      <c r="I78" s="120">
        <v>0</v>
      </c>
      <c r="J78" s="120">
        <v>0</v>
      </c>
      <c r="K78" s="120">
        <v>0</v>
      </c>
      <c r="L78" s="120">
        <v>0</v>
      </c>
      <c r="M78" s="120">
        <v>0</v>
      </c>
      <c r="N78" s="120">
        <v>0</v>
      </c>
      <c r="O78" s="121">
        <v>0</v>
      </c>
      <c r="P78" s="114"/>
      <c r="Q78" s="114"/>
    </row>
    <row r="79" spans="1:17">
      <c r="B79" s="8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6"/>
      <c r="P79" s="114"/>
      <c r="Q79" s="114"/>
    </row>
    <row r="80" spans="1:17" s="49" customFormat="1">
      <c r="A80" s="71"/>
      <c r="B80" s="94" t="s">
        <v>103</v>
      </c>
      <c r="C80" s="117">
        <v>0</v>
      </c>
      <c r="D80" s="117">
        <v>0</v>
      </c>
      <c r="E80" s="117">
        <v>0</v>
      </c>
      <c r="F80" s="117">
        <v>0</v>
      </c>
      <c r="G80" s="117">
        <v>0</v>
      </c>
      <c r="H80" s="117">
        <v>0</v>
      </c>
      <c r="I80" s="117">
        <v>0</v>
      </c>
      <c r="J80" s="117">
        <v>0</v>
      </c>
      <c r="K80" s="117">
        <v>0</v>
      </c>
      <c r="L80" s="117">
        <v>0</v>
      </c>
      <c r="M80" s="117">
        <v>0</v>
      </c>
      <c r="N80" s="117">
        <v>0</v>
      </c>
      <c r="O80" s="130"/>
      <c r="P80" s="114"/>
      <c r="Q80" s="114"/>
    </row>
    <row r="81" spans="1:17" s="49" customFormat="1">
      <c r="A81" s="71"/>
      <c r="B81" s="5" t="s">
        <v>7</v>
      </c>
      <c r="C81" s="133">
        <v>0</v>
      </c>
      <c r="D81" s="133">
        <v>0</v>
      </c>
      <c r="E81" s="133">
        <v>0</v>
      </c>
      <c r="F81" s="133">
        <v>0</v>
      </c>
      <c r="G81" s="133">
        <v>0</v>
      </c>
      <c r="H81" s="133">
        <v>0</v>
      </c>
      <c r="I81" s="133">
        <v>0</v>
      </c>
      <c r="J81" s="133">
        <v>0</v>
      </c>
      <c r="K81" s="133">
        <v>0</v>
      </c>
      <c r="L81" s="133">
        <v>0</v>
      </c>
      <c r="M81" s="133">
        <v>0</v>
      </c>
      <c r="N81" s="133">
        <v>0</v>
      </c>
      <c r="O81" s="121"/>
      <c r="P81" s="114"/>
      <c r="Q81" s="114"/>
    </row>
    <row r="82" spans="1:17" s="49" customFormat="1">
      <c r="A82" s="71"/>
      <c r="B82" s="5" t="s">
        <v>12</v>
      </c>
      <c r="C82" s="133">
        <v>0</v>
      </c>
      <c r="D82" s="133">
        <v>0</v>
      </c>
      <c r="E82" s="133">
        <v>0</v>
      </c>
      <c r="F82" s="133">
        <v>0</v>
      </c>
      <c r="G82" s="133">
        <v>0</v>
      </c>
      <c r="H82" s="133">
        <v>0</v>
      </c>
      <c r="I82" s="133">
        <v>0</v>
      </c>
      <c r="J82" s="133">
        <v>0</v>
      </c>
      <c r="K82" s="133">
        <v>0</v>
      </c>
      <c r="L82" s="133">
        <v>0</v>
      </c>
      <c r="M82" s="133">
        <v>0</v>
      </c>
      <c r="N82" s="133">
        <v>0</v>
      </c>
      <c r="O82" s="121"/>
      <c r="P82" s="114"/>
      <c r="Q82" s="114"/>
    </row>
    <row r="83" spans="1:17">
      <c r="B83" s="5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6"/>
      <c r="P83" s="114"/>
      <c r="Q83" s="114"/>
    </row>
    <row r="84" spans="1:17">
      <c r="B84" s="94" t="s">
        <v>104</v>
      </c>
      <c r="C84" s="117">
        <v>-0.96210977758400418</v>
      </c>
      <c r="D84" s="117">
        <v>-0.97604022920199895</v>
      </c>
      <c r="E84" s="117">
        <v>0</v>
      </c>
      <c r="F84" s="117">
        <v>0</v>
      </c>
      <c r="G84" s="117">
        <v>0</v>
      </c>
      <c r="H84" s="117">
        <v>0</v>
      </c>
      <c r="I84" s="117">
        <v>0</v>
      </c>
      <c r="J84" s="117">
        <v>0</v>
      </c>
      <c r="K84" s="117">
        <v>0</v>
      </c>
      <c r="L84" s="117">
        <v>0</v>
      </c>
      <c r="M84" s="117">
        <v>0</v>
      </c>
      <c r="N84" s="117">
        <v>0</v>
      </c>
      <c r="O84" s="118">
        <v>-1.9381500067860031</v>
      </c>
      <c r="P84" s="114"/>
      <c r="Q84" s="114"/>
    </row>
    <row r="85" spans="1:17">
      <c r="B85" s="5" t="s">
        <v>7</v>
      </c>
      <c r="C85" s="120">
        <v>-0.96210977758400418</v>
      </c>
      <c r="D85" s="120">
        <v>-0.97604022920199895</v>
      </c>
      <c r="E85" s="120">
        <v>0</v>
      </c>
      <c r="F85" s="120"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  <c r="O85" s="121">
        <v>-1.9381500067860031</v>
      </c>
      <c r="P85" s="114"/>
      <c r="Q85" s="114"/>
    </row>
    <row r="86" spans="1:17" ht="17.25" customHeight="1">
      <c r="B86" s="5" t="s">
        <v>12</v>
      </c>
      <c r="C86" s="120">
        <v>0</v>
      </c>
      <c r="D86" s="120">
        <v>0</v>
      </c>
      <c r="E86" s="120">
        <v>0</v>
      </c>
      <c r="F86" s="120">
        <v>0</v>
      </c>
      <c r="G86" s="120">
        <v>0</v>
      </c>
      <c r="H86" s="120">
        <v>0</v>
      </c>
      <c r="I86" s="120">
        <v>0</v>
      </c>
      <c r="J86" s="120">
        <v>0</v>
      </c>
      <c r="K86" s="120">
        <v>0</v>
      </c>
      <c r="L86" s="120">
        <v>0</v>
      </c>
      <c r="M86" s="120">
        <v>0</v>
      </c>
      <c r="N86" s="120">
        <v>0</v>
      </c>
      <c r="O86" s="121">
        <v>0</v>
      </c>
      <c r="P86" s="114"/>
      <c r="Q86" s="114"/>
    </row>
    <row r="87" spans="1:17">
      <c r="B87" s="59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6"/>
      <c r="P87" s="114"/>
      <c r="Q87" s="114"/>
    </row>
    <row r="88" spans="1:17" s="49" customFormat="1">
      <c r="A88" s="71"/>
      <c r="B88" s="94" t="s">
        <v>105</v>
      </c>
      <c r="C88" s="117">
        <v>0</v>
      </c>
      <c r="D88" s="117">
        <v>0</v>
      </c>
      <c r="E88" s="117">
        <v>0</v>
      </c>
      <c r="F88" s="117">
        <v>0</v>
      </c>
      <c r="G88" s="117">
        <v>0</v>
      </c>
      <c r="H88" s="117">
        <v>0</v>
      </c>
      <c r="I88" s="117">
        <v>0</v>
      </c>
      <c r="J88" s="117">
        <v>0</v>
      </c>
      <c r="K88" s="117">
        <v>0</v>
      </c>
      <c r="L88" s="117">
        <v>0</v>
      </c>
      <c r="M88" s="117">
        <v>0</v>
      </c>
      <c r="N88" s="117">
        <v>0</v>
      </c>
      <c r="O88" s="130"/>
      <c r="P88" s="114"/>
      <c r="Q88" s="114"/>
    </row>
    <row r="89" spans="1:17" s="49" customFormat="1">
      <c r="A89" s="71"/>
      <c r="B89" s="5" t="s">
        <v>7</v>
      </c>
      <c r="C89" s="133">
        <v>0</v>
      </c>
      <c r="D89" s="133">
        <v>0</v>
      </c>
      <c r="E89" s="133">
        <v>0</v>
      </c>
      <c r="F89" s="133">
        <v>0</v>
      </c>
      <c r="G89" s="133">
        <v>0</v>
      </c>
      <c r="H89" s="133">
        <v>0</v>
      </c>
      <c r="I89" s="133">
        <v>0</v>
      </c>
      <c r="J89" s="133">
        <v>0</v>
      </c>
      <c r="K89" s="133">
        <v>0</v>
      </c>
      <c r="L89" s="133">
        <v>0</v>
      </c>
      <c r="M89" s="133">
        <v>0</v>
      </c>
      <c r="N89" s="133">
        <v>0</v>
      </c>
      <c r="O89" s="121"/>
      <c r="P89" s="114"/>
      <c r="Q89" s="114"/>
    </row>
    <row r="90" spans="1:17" s="49" customFormat="1">
      <c r="A90" s="71"/>
      <c r="B90" s="5" t="s">
        <v>12</v>
      </c>
      <c r="C90" s="133">
        <v>0</v>
      </c>
      <c r="D90" s="133">
        <v>0</v>
      </c>
      <c r="E90" s="133">
        <v>0</v>
      </c>
      <c r="F90" s="133">
        <v>0</v>
      </c>
      <c r="G90" s="133">
        <v>0</v>
      </c>
      <c r="H90" s="133">
        <v>0</v>
      </c>
      <c r="I90" s="133">
        <v>0</v>
      </c>
      <c r="J90" s="133">
        <v>0</v>
      </c>
      <c r="K90" s="133">
        <v>0</v>
      </c>
      <c r="L90" s="133">
        <v>0</v>
      </c>
      <c r="M90" s="133">
        <v>0</v>
      </c>
      <c r="N90" s="133">
        <v>0</v>
      </c>
      <c r="O90" s="121"/>
      <c r="P90" s="114"/>
      <c r="Q90" s="114"/>
    </row>
    <row r="91" spans="1:17" s="27" customFormat="1">
      <c r="A91" s="66"/>
      <c r="B91" s="10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18"/>
      <c r="P91" s="114"/>
      <c r="Q91" s="114"/>
    </row>
    <row r="92" spans="1:17" ht="16.5" thickBot="1">
      <c r="B92" s="152" t="s">
        <v>5</v>
      </c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14"/>
      <c r="Q92" s="114"/>
    </row>
    <row r="93" spans="1:17">
      <c r="B93" s="4"/>
      <c r="C93" s="4"/>
      <c r="D93" s="4"/>
      <c r="E93" s="4"/>
      <c r="F93" s="60"/>
      <c r="G93" s="4"/>
      <c r="H93" s="4"/>
      <c r="I93" s="4"/>
      <c r="J93" s="4"/>
      <c r="K93" s="4"/>
      <c r="L93" s="4"/>
      <c r="M93" s="4"/>
      <c r="N93" s="4"/>
      <c r="O93" s="19"/>
      <c r="P93" s="114"/>
      <c r="Q93" s="114"/>
    </row>
    <row r="94" spans="1:17" ht="15.75" thickBot="1">
      <c r="B94" s="98" t="s">
        <v>106</v>
      </c>
      <c r="C94" s="134">
        <v>11267.445924216679</v>
      </c>
      <c r="D94" s="134">
        <v>8494.8974640617889</v>
      </c>
      <c r="E94" s="134">
        <v>0</v>
      </c>
      <c r="F94" s="134">
        <v>0</v>
      </c>
      <c r="G94" s="134">
        <v>0</v>
      </c>
      <c r="H94" s="134">
        <v>0</v>
      </c>
      <c r="I94" s="134">
        <v>0</v>
      </c>
      <c r="J94" s="134">
        <v>0</v>
      </c>
      <c r="K94" s="134">
        <v>0</v>
      </c>
      <c r="L94" s="134">
        <v>0</v>
      </c>
      <c r="M94" s="134">
        <v>0</v>
      </c>
      <c r="N94" s="134">
        <v>0</v>
      </c>
      <c r="O94" s="135">
        <v>19762.34338827847</v>
      </c>
      <c r="P94" s="114"/>
      <c r="Q94" s="114"/>
    </row>
    <row r="95" spans="1:17" ht="15.75" thickTop="1">
      <c r="B95" s="101" t="s">
        <v>13</v>
      </c>
      <c r="C95" s="117">
        <v>11083.821046613679</v>
      </c>
      <c r="D95" s="117">
        <v>8316.8141953770719</v>
      </c>
      <c r="E95" s="117">
        <v>0</v>
      </c>
      <c r="F95" s="117">
        <v>0</v>
      </c>
      <c r="G95" s="117">
        <v>0</v>
      </c>
      <c r="H95" s="117">
        <v>0</v>
      </c>
      <c r="I95" s="117">
        <v>0</v>
      </c>
      <c r="J95" s="117">
        <v>0</v>
      </c>
      <c r="K95" s="117">
        <v>0</v>
      </c>
      <c r="L95" s="117">
        <v>0</v>
      </c>
      <c r="M95" s="117">
        <v>0</v>
      </c>
      <c r="N95" s="117">
        <v>0</v>
      </c>
      <c r="O95" s="117">
        <v>19400.635241990753</v>
      </c>
      <c r="P95" s="114"/>
      <c r="Q95" s="114"/>
    </row>
    <row r="96" spans="1:17">
      <c r="A96" s="72" t="s">
        <v>76</v>
      </c>
      <c r="B96" s="5" t="s">
        <v>77</v>
      </c>
      <c r="C96" s="136">
        <v>11078.304976208117</v>
      </c>
      <c r="D96" s="136">
        <v>8297.9701715964475</v>
      </c>
      <c r="E96" s="136">
        <v>0</v>
      </c>
      <c r="F96" s="136">
        <v>0</v>
      </c>
      <c r="G96" s="136">
        <v>0</v>
      </c>
      <c r="H96" s="136">
        <v>0</v>
      </c>
      <c r="I96" s="136">
        <v>0</v>
      </c>
      <c r="J96" s="136">
        <v>0</v>
      </c>
      <c r="K96" s="136">
        <v>0</v>
      </c>
      <c r="L96" s="136">
        <v>0</v>
      </c>
      <c r="M96" s="136">
        <v>0</v>
      </c>
      <c r="N96" s="136">
        <v>0</v>
      </c>
      <c r="O96" s="121">
        <v>19376.275147804565</v>
      </c>
      <c r="P96" s="114"/>
      <c r="Q96" s="114"/>
    </row>
    <row r="97" spans="1:17" s="55" customFormat="1">
      <c r="A97" s="69"/>
      <c r="B97" s="24" t="s">
        <v>78</v>
      </c>
      <c r="C97" s="137">
        <v>11032.141702915902</v>
      </c>
      <c r="D97" s="137">
        <v>8249.5816830799995</v>
      </c>
      <c r="E97" s="137">
        <v>0</v>
      </c>
      <c r="F97" s="137">
        <v>0</v>
      </c>
      <c r="G97" s="137">
        <v>0</v>
      </c>
      <c r="H97" s="137">
        <v>0</v>
      </c>
      <c r="I97" s="137">
        <v>0</v>
      </c>
      <c r="J97" s="137">
        <v>0</v>
      </c>
      <c r="K97" s="137">
        <v>0</v>
      </c>
      <c r="L97" s="137">
        <v>0</v>
      </c>
      <c r="M97" s="137">
        <v>0</v>
      </c>
      <c r="N97" s="137">
        <v>0</v>
      </c>
      <c r="O97" s="123">
        <v>19281.723385995901</v>
      </c>
      <c r="P97" s="114"/>
      <c r="Q97" s="114"/>
    </row>
    <row r="98" spans="1:17">
      <c r="B98" s="25" t="s">
        <v>79</v>
      </c>
      <c r="C98" s="136">
        <v>0</v>
      </c>
      <c r="D98" s="136">
        <v>0</v>
      </c>
      <c r="E98" s="136">
        <v>0</v>
      </c>
      <c r="F98" s="136">
        <v>0</v>
      </c>
      <c r="G98" s="136">
        <v>0</v>
      </c>
      <c r="H98" s="136">
        <v>0</v>
      </c>
      <c r="I98" s="136">
        <v>0</v>
      </c>
      <c r="J98" s="136">
        <v>0</v>
      </c>
      <c r="K98" s="136">
        <v>0</v>
      </c>
      <c r="L98" s="136">
        <v>0</v>
      </c>
      <c r="M98" s="136">
        <v>0</v>
      </c>
      <c r="N98" s="136">
        <v>0</v>
      </c>
      <c r="O98" s="121">
        <v>0</v>
      </c>
      <c r="P98" s="114"/>
      <c r="Q98" s="114"/>
    </row>
    <row r="99" spans="1:17">
      <c r="A99" s="72" t="s">
        <v>119</v>
      </c>
      <c r="B99" s="25" t="s">
        <v>80</v>
      </c>
      <c r="C99" s="136">
        <v>5.5160704055620009</v>
      </c>
      <c r="D99" s="136">
        <v>18.844023780625001</v>
      </c>
      <c r="E99" s="136">
        <v>0</v>
      </c>
      <c r="F99" s="136">
        <v>0</v>
      </c>
      <c r="G99" s="136">
        <v>0</v>
      </c>
      <c r="H99" s="136">
        <v>0</v>
      </c>
      <c r="I99" s="136">
        <v>0</v>
      </c>
      <c r="J99" s="136">
        <v>0</v>
      </c>
      <c r="K99" s="136">
        <v>0</v>
      </c>
      <c r="L99" s="136">
        <v>0</v>
      </c>
      <c r="M99" s="136">
        <v>0</v>
      </c>
      <c r="N99" s="136">
        <v>0</v>
      </c>
      <c r="O99" s="121">
        <v>24.360094186187002</v>
      </c>
      <c r="P99" s="114"/>
      <c r="Q99" s="114"/>
    </row>
    <row r="100" spans="1:17" s="41" customFormat="1">
      <c r="A100" s="69"/>
      <c r="B100" s="24" t="s">
        <v>78</v>
      </c>
      <c r="C100" s="122">
        <v>5.5160704055620009</v>
      </c>
      <c r="D100" s="122">
        <v>18.844023780625001</v>
      </c>
      <c r="E100" s="122">
        <v>0</v>
      </c>
      <c r="F100" s="122">
        <v>0</v>
      </c>
      <c r="G100" s="122">
        <v>0</v>
      </c>
      <c r="H100" s="122">
        <v>0</v>
      </c>
      <c r="I100" s="122">
        <v>0</v>
      </c>
      <c r="J100" s="122">
        <v>0</v>
      </c>
      <c r="K100" s="122">
        <v>0</v>
      </c>
      <c r="L100" s="122">
        <v>0</v>
      </c>
      <c r="M100" s="122">
        <v>0</v>
      </c>
      <c r="N100" s="122">
        <v>0</v>
      </c>
      <c r="O100" s="123">
        <v>24.360094186187002</v>
      </c>
      <c r="P100" s="114"/>
      <c r="Q100" s="114"/>
    </row>
    <row r="101" spans="1:17">
      <c r="B101" s="94" t="s">
        <v>6</v>
      </c>
      <c r="C101" s="117">
        <v>183.62487760299999</v>
      </c>
      <c r="D101" s="117">
        <v>178.08326868471795</v>
      </c>
      <c r="E101" s="117">
        <v>0</v>
      </c>
      <c r="F101" s="117">
        <v>0</v>
      </c>
      <c r="G101" s="117">
        <v>0</v>
      </c>
      <c r="H101" s="117">
        <v>0</v>
      </c>
      <c r="I101" s="117">
        <v>0</v>
      </c>
      <c r="J101" s="117">
        <v>0</v>
      </c>
      <c r="K101" s="117">
        <v>0</v>
      </c>
      <c r="L101" s="117">
        <v>0</v>
      </c>
      <c r="M101" s="117">
        <v>0</v>
      </c>
      <c r="N101" s="117">
        <v>0</v>
      </c>
      <c r="O101" s="130">
        <v>361.70814628771791</v>
      </c>
      <c r="P101" s="114"/>
      <c r="Q101" s="114"/>
    </row>
    <row r="102" spans="1:17">
      <c r="B102" s="5" t="s">
        <v>77</v>
      </c>
      <c r="C102" s="119">
        <v>183.62487760299999</v>
      </c>
      <c r="D102" s="119">
        <v>178.08326868471795</v>
      </c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21">
        <v>361.70814628771791</v>
      </c>
      <c r="P102" s="114"/>
      <c r="Q102" s="114"/>
    </row>
    <row r="103" spans="1:17">
      <c r="B103" s="5" t="s">
        <v>79</v>
      </c>
      <c r="C103" s="120">
        <v>0</v>
      </c>
      <c r="D103" s="120">
        <v>0</v>
      </c>
      <c r="E103" s="120">
        <v>0</v>
      </c>
      <c r="F103" s="120">
        <v>0</v>
      </c>
      <c r="G103" s="120">
        <v>0</v>
      </c>
      <c r="H103" s="120">
        <v>0</v>
      </c>
      <c r="I103" s="120">
        <v>0</v>
      </c>
      <c r="J103" s="120">
        <v>0</v>
      </c>
      <c r="K103" s="120">
        <v>0</v>
      </c>
      <c r="L103" s="120">
        <v>0</v>
      </c>
      <c r="M103" s="120">
        <v>0</v>
      </c>
      <c r="N103" s="120">
        <v>0</v>
      </c>
      <c r="O103" s="121">
        <v>0</v>
      </c>
      <c r="P103" s="114"/>
      <c r="Q103" s="114"/>
    </row>
    <row r="104" spans="1:17">
      <c r="B104" s="5" t="s">
        <v>80</v>
      </c>
      <c r="C104" s="120">
        <v>0</v>
      </c>
      <c r="D104" s="120">
        <v>0</v>
      </c>
      <c r="E104" s="120">
        <v>0</v>
      </c>
      <c r="F104" s="120">
        <v>0</v>
      </c>
      <c r="G104" s="120">
        <v>0</v>
      </c>
      <c r="H104" s="120">
        <v>0</v>
      </c>
      <c r="I104" s="120">
        <v>0</v>
      </c>
      <c r="J104" s="120">
        <v>0</v>
      </c>
      <c r="K104" s="120">
        <v>0</v>
      </c>
      <c r="L104" s="120">
        <v>0</v>
      </c>
      <c r="M104" s="120">
        <v>0</v>
      </c>
      <c r="N104" s="120">
        <v>0</v>
      </c>
      <c r="O104" s="121">
        <v>0</v>
      </c>
      <c r="P104" s="114"/>
      <c r="Q104" s="114"/>
    </row>
    <row r="105" spans="1:17">
      <c r="B105" s="5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1"/>
      <c r="P105" s="114"/>
      <c r="Q105" s="114"/>
    </row>
    <row r="106" spans="1:17" ht="15.75" thickBot="1">
      <c r="B106" s="98" t="s">
        <v>107</v>
      </c>
      <c r="C106" s="134">
        <v>10252.370367333004</v>
      </c>
      <c r="D106" s="134">
        <v>6382.5926077947179</v>
      </c>
      <c r="E106" s="134">
        <v>0</v>
      </c>
      <c r="F106" s="134">
        <v>0</v>
      </c>
      <c r="G106" s="134">
        <v>0</v>
      </c>
      <c r="H106" s="134">
        <v>0</v>
      </c>
      <c r="I106" s="134">
        <v>0</v>
      </c>
      <c r="J106" s="134">
        <v>0</v>
      </c>
      <c r="K106" s="134">
        <v>0</v>
      </c>
      <c r="L106" s="134">
        <v>0</v>
      </c>
      <c r="M106" s="134">
        <v>0</v>
      </c>
      <c r="N106" s="134">
        <v>0</v>
      </c>
      <c r="O106" s="138">
        <v>16634.962975127721</v>
      </c>
      <c r="P106" s="114"/>
      <c r="Q106" s="114"/>
    </row>
    <row r="107" spans="1:17" ht="15" customHeight="1" thickTop="1">
      <c r="B107" s="101" t="s">
        <v>14</v>
      </c>
      <c r="C107" s="117">
        <v>10068.745489730003</v>
      </c>
      <c r="D107" s="117">
        <v>6204.5093391099999</v>
      </c>
      <c r="E107" s="117">
        <v>0</v>
      </c>
      <c r="F107" s="117">
        <v>0</v>
      </c>
      <c r="G107" s="117">
        <v>0</v>
      </c>
      <c r="H107" s="117">
        <v>0</v>
      </c>
      <c r="I107" s="117">
        <v>0</v>
      </c>
      <c r="J107" s="117">
        <v>0</v>
      </c>
      <c r="K107" s="117">
        <v>0</v>
      </c>
      <c r="L107" s="117">
        <v>0</v>
      </c>
      <c r="M107" s="117">
        <v>0</v>
      </c>
      <c r="N107" s="117">
        <v>0</v>
      </c>
      <c r="O107" s="117">
        <v>16273.254828840003</v>
      </c>
      <c r="P107" s="114"/>
      <c r="Q107" s="114"/>
    </row>
    <row r="108" spans="1:17">
      <c r="A108" s="72" t="s">
        <v>75</v>
      </c>
      <c r="B108" s="5" t="s">
        <v>77</v>
      </c>
      <c r="C108" s="120">
        <v>10063.736800460003</v>
      </c>
      <c r="D108" s="139">
        <v>6186.7013917900003</v>
      </c>
      <c r="E108" s="120">
        <v>0</v>
      </c>
      <c r="F108" s="120">
        <v>0</v>
      </c>
      <c r="G108" s="120">
        <v>0</v>
      </c>
      <c r="H108" s="120">
        <v>0</v>
      </c>
      <c r="I108" s="120">
        <v>0</v>
      </c>
      <c r="J108" s="120">
        <v>0</v>
      </c>
      <c r="K108" s="139">
        <v>0</v>
      </c>
      <c r="L108" s="120">
        <v>0</v>
      </c>
      <c r="M108" s="120">
        <v>0</v>
      </c>
      <c r="N108" s="139">
        <v>0</v>
      </c>
      <c r="O108" s="121">
        <v>16250.438192250003</v>
      </c>
      <c r="P108" s="114"/>
      <c r="Q108" s="114"/>
    </row>
    <row r="109" spans="1:17" s="55" customFormat="1">
      <c r="A109" s="69"/>
      <c r="B109" s="24" t="s">
        <v>78</v>
      </c>
      <c r="C109" s="122">
        <v>10017.378521440003</v>
      </c>
      <c r="D109" s="122">
        <v>6138.1062732300006</v>
      </c>
      <c r="E109" s="122">
        <v>0</v>
      </c>
      <c r="F109" s="122">
        <v>0</v>
      </c>
      <c r="G109" s="122">
        <v>0</v>
      </c>
      <c r="H109" s="122">
        <v>0</v>
      </c>
      <c r="I109" s="122">
        <v>0</v>
      </c>
      <c r="J109" s="122">
        <v>0</v>
      </c>
      <c r="K109" s="122">
        <v>0</v>
      </c>
      <c r="L109" s="122">
        <v>0</v>
      </c>
      <c r="M109" s="122">
        <v>0</v>
      </c>
      <c r="N109" s="122">
        <v>0</v>
      </c>
      <c r="O109" s="123">
        <v>16155.484794670003</v>
      </c>
      <c r="P109" s="114"/>
      <c r="Q109" s="114"/>
    </row>
    <row r="110" spans="1:17">
      <c r="B110" s="25" t="s">
        <v>79</v>
      </c>
      <c r="C110" s="120">
        <v>0</v>
      </c>
      <c r="D110" s="120">
        <v>0</v>
      </c>
      <c r="E110" s="120">
        <v>0</v>
      </c>
      <c r="F110" s="120">
        <v>0</v>
      </c>
      <c r="G110" s="120">
        <v>0</v>
      </c>
      <c r="H110" s="120">
        <v>0</v>
      </c>
      <c r="I110" s="120">
        <v>0</v>
      </c>
      <c r="J110" s="120">
        <v>0</v>
      </c>
      <c r="K110" s="120">
        <v>0</v>
      </c>
      <c r="L110" s="120">
        <v>0</v>
      </c>
      <c r="M110" s="120">
        <v>0</v>
      </c>
      <c r="N110" s="120">
        <v>0</v>
      </c>
      <c r="O110" s="121">
        <v>0</v>
      </c>
      <c r="P110" s="114"/>
      <c r="Q110" s="114"/>
    </row>
    <row r="111" spans="1:17">
      <c r="B111" s="25" t="s">
        <v>80</v>
      </c>
      <c r="C111" s="120">
        <v>5.0086892700000014</v>
      </c>
      <c r="D111" s="120">
        <v>17.807947319999997</v>
      </c>
      <c r="E111" s="120">
        <v>0</v>
      </c>
      <c r="F111" s="120">
        <v>0</v>
      </c>
      <c r="G111" s="120">
        <v>0</v>
      </c>
      <c r="H111" s="120">
        <v>0</v>
      </c>
      <c r="I111" s="120">
        <v>0</v>
      </c>
      <c r="J111" s="120">
        <v>0</v>
      </c>
      <c r="K111" s="120">
        <v>0</v>
      </c>
      <c r="L111" s="120">
        <v>0</v>
      </c>
      <c r="M111" s="120">
        <v>0</v>
      </c>
      <c r="N111" s="120">
        <v>0</v>
      </c>
      <c r="O111" s="121">
        <v>22.816636589999998</v>
      </c>
      <c r="P111" s="114"/>
      <c r="Q111" s="114"/>
    </row>
    <row r="112" spans="1:17" s="55" customFormat="1">
      <c r="A112" s="73" t="s">
        <v>81</v>
      </c>
      <c r="B112" s="24" t="s">
        <v>78</v>
      </c>
      <c r="C112" s="122">
        <v>5.0086892700000014</v>
      </c>
      <c r="D112" s="122">
        <v>17.807947319999997</v>
      </c>
      <c r="E112" s="122">
        <v>0</v>
      </c>
      <c r="F112" s="122">
        <v>0</v>
      </c>
      <c r="G112" s="122">
        <v>0</v>
      </c>
      <c r="H112" s="122">
        <v>0</v>
      </c>
      <c r="I112" s="122">
        <v>0</v>
      </c>
      <c r="J112" s="122">
        <v>0</v>
      </c>
      <c r="K112" s="122">
        <v>0</v>
      </c>
      <c r="L112" s="122">
        <v>0</v>
      </c>
      <c r="M112" s="122">
        <v>0</v>
      </c>
      <c r="N112" s="122">
        <v>0</v>
      </c>
      <c r="O112" s="123">
        <v>22.816636589999998</v>
      </c>
      <c r="P112" s="114"/>
      <c r="Q112" s="114"/>
    </row>
    <row r="113" spans="1:17">
      <c r="B113" s="94" t="s">
        <v>6</v>
      </c>
      <c r="C113" s="117">
        <v>183.62487760299999</v>
      </c>
      <c r="D113" s="117">
        <v>178.08326868471795</v>
      </c>
      <c r="E113" s="117">
        <v>0</v>
      </c>
      <c r="F113" s="117">
        <v>0</v>
      </c>
      <c r="G113" s="117">
        <v>0</v>
      </c>
      <c r="H113" s="117">
        <v>0</v>
      </c>
      <c r="I113" s="117">
        <v>0</v>
      </c>
      <c r="J113" s="117">
        <v>0</v>
      </c>
      <c r="K113" s="117">
        <v>0</v>
      </c>
      <c r="L113" s="117">
        <v>0</v>
      </c>
      <c r="M113" s="117">
        <v>0</v>
      </c>
      <c r="N113" s="117">
        <v>0</v>
      </c>
      <c r="O113" s="130">
        <v>361.70814628771791</v>
      </c>
      <c r="P113" s="114"/>
      <c r="Q113" s="114"/>
    </row>
    <row r="114" spans="1:17">
      <c r="B114" s="5" t="s">
        <v>8</v>
      </c>
      <c r="C114" s="119">
        <v>183.62487760299999</v>
      </c>
      <c r="D114" s="119">
        <v>178.08326868471795</v>
      </c>
      <c r="E114" s="124"/>
      <c r="F114" s="119"/>
      <c r="G114" s="124"/>
      <c r="H114" s="124"/>
      <c r="I114" s="124"/>
      <c r="J114" s="124"/>
      <c r="K114" s="119"/>
      <c r="L114" s="124"/>
      <c r="M114" s="124"/>
      <c r="N114" s="124"/>
      <c r="O114" s="121">
        <v>361.70814628771791</v>
      </c>
      <c r="P114" s="114"/>
      <c r="Q114" s="114"/>
    </row>
    <row r="115" spans="1:17">
      <c r="B115" s="5" t="s">
        <v>9</v>
      </c>
      <c r="C115" s="125">
        <v>0</v>
      </c>
      <c r="D115" s="125">
        <v>0</v>
      </c>
      <c r="E115" s="125">
        <v>0</v>
      </c>
      <c r="F115" s="125">
        <v>0</v>
      </c>
      <c r="G115" s="125">
        <v>0</v>
      </c>
      <c r="H115" s="125">
        <v>0</v>
      </c>
      <c r="I115" s="125">
        <v>0</v>
      </c>
      <c r="J115" s="125">
        <v>0</v>
      </c>
      <c r="K115" s="125">
        <v>0</v>
      </c>
      <c r="L115" s="125">
        <v>0</v>
      </c>
      <c r="M115" s="125">
        <v>0</v>
      </c>
      <c r="N115" s="125">
        <v>0</v>
      </c>
      <c r="O115" s="121">
        <v>0</v>
      </c>
      <c r="P115" s="114"/>
      <c r="Q115" s="114"/>
    </row>
    <row r="116" spans="1:17">
      <c r="B116" s="5" t="s">
        <v>10</v>
      </c>
      <c r="C116" s="125">
        <v>0</v>
      </c>
      <c r="D116" s="125">
        <v>0</v>
      </c>
      <c r="E116" s="125">
        <v>0</v>
      </c>
      <c r="F116" s="125">
        <v>0</v>
      </c>
      <c r="G116" s="125">
        <v>0</v>
      </c>
      <c r="H116" s="125">
        <v>0</v>
      </c>
      <c r="I116" s="125">
        <v>0</v>
      </c>
      <c r="J116" s="125">
        <v>0</v>
      </c>
      <c r="K116" s="125">
        <v>0</v>
      </c>
      <c r="L116" s="125">
        <v>0</v>
      </c>
      <c r="M116" s="125">
        <v>0</v>
      </c>
      <c r="N116" s="125">
        <v>0</v>
      </c>
      <c r="O116" s="121">
        <v>0</v>
      </c>
      <c r="P116" s="114"/>
      <c r="Q116" s="114"/>
    </row>
    <row r="117" spans="1:17">
      <c r="B117" s="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1"/>
      <c r="P117" s="114"/>
      <c r="Q117" s="114"/>
    </row>
    <row r="118" spans="1:17" s="49" customFormat="1" ht="15.75" thickBot="1">
      <c r="A118" s="71"/>
      <c r="B118" s="98" t="s">
        <v>118</v>
      </c>
      <c r="C118" s="134">
        <v>0</v>
      </c>
      <c r="D118" s="134">
        <v>0</v>
      </c>
      <c r="E118" s="134">
        <v>0</v>
      </c>
      <c r="F118" s="134">
        <v>0</v>
      </c>
      <c r="G118" s="134">
        <v>0</v>
      </c>
      <c r="H118" s="134">
        <v>0</v>
      </c>
      <c r="I118" s="134">
        <v>0</v>
      </c>
      <c r="J118" s="134">
        <v>0</v>
      </c>
      <c r="K118" s="134">
        <v>0</v>
      </c>
      <c r="L118" s="134">
        <v>0</v>
      </c>
      <c r="M118" s="134">
        <v>0</v>
      </c>
      <c r="N118" s="134">
        <v>0</v>
      </c>
      <c r="O118" s="134">
        <v>0</v>
      </c>
      <c r="P118" s="114"/>
      <c r="Q118" s="114"/>
    </row>
    <row r="119" spans="1:17" ht="15.75" thickTop="1">
      <c r="B119" s="101" t="s">
        <v>14</v>
      </c>
      <c r="C119" s="117">
        <v>0</v>
      </c>
      <c r="D119" s="117">
        <v>0</v>
      </c>
      <c r="E119" s="117">
        <v>0</v>
      </c>
      <c r="F119" s="117">
        <v>0</v>
      </c>
      <c r="G119" s="117">
        <v>0</v>
      </c>
      <c r="H119" s="117">
        <v>0</v>
      </c>
      <c r="I119" s="117">
        <v>0</v>
      </c>
      <c r="J119" s="117">
        <v>0</v>
      </c>
      <c r="K119" s="117">
        <v>0</v>
      </c>
      <c r="L119" s="117">
        <v>0</v>
      </c>
      <c r="M119" s="117">
        <v>0</v>
      </c>
      <c r="N119" s="117">
        <v>0</v>
      </c>
      <c r="O119" s="117">
        <v>0</v>
      </c>
      <c r="P119" s="114"/>
      <c r="Q119" s="114"/>
    </row>
    <row r="120" spans="1:17">
      <c r="A120" s="72" t="s">
        <v>90</v>
      </c>
      <c r="B120" s="5" t="s">
        <v>77</v>
      </c>
      <c r="C120" s="120">
        <v>0</v>
      </c>
      <c r="D120" s="120">
        <v>0</v>
      </c>
      <c r="E120" s="120">
        <v>0</v>
      </c>
      <c r="F120" s="120">
        <v>0</v>
      </c>
      <c r="G120" s="120">
        <v>0</v>
      </c>
      <c r="H120" s="120">
        <v>0</v>
      </c>
      <c r="I120" s="120">
        <v>0</v>
      </c>
      <c r="J120" s="120">
        <v>0</v>
      </c>
      <c r="K120" s="120">
        <v>0</v>
      </c>
      <c r="L120" s="120">
        <v>0</v>
      </c>
      <c r="M120" s="120">
        <v>0</v>
      </c>
      <c r="N120" s="120">
        <v>0</v>
      </c>
      <c r="O120" s="121">
        <v>0</v>
      </c>
      <c r="P120" s="114"/>
      <c r="Q120" s="114"/>
    </row>
    <row r="121" spans="1:17">
      <c r="B121" s="5" t="s">
        <v>79</v>
      </c>
      <c r="C121" s="120">
        <v>0</v>
      </c>
      <c r="D121" s="120">
        <v>0</v>
      </c>
      <c r="E121" s="120">
        <v>0</v>
      </c>
      <c r="F121" s="120">
        <v>0</v>
      </c>
      <c r="G121" s="120">
        <v>0</v>
      </c>
      <c r="H121" s="120">
        <v>0</v>
      </c>
      <c r="I121" s="120">
        <v>0</v>
      </c>
      <c r="J121" s="120">
        <v>0</v>
      </c>
      <c r="K121" s="120">
        <v>0</v>
      </c>
      <c r="L121" s="120">
        <v>0</v>
      </c>
      <c r="M121" s="120">
        <v>0</v>
      </c>
      <c r="N121" s="120">
        <v>0</v>
      </c>
      <c r="O121" s="121">
        <v>0</v>
      </c>
      <c r="P121" s="114"/>
      <c r="Q121" s="114"/>
    </row>
    <row r="122" spans="1:17">
      <c r="B122" s="5" t="s">
        <v>80</v>
      </c>
      <c r="C122" s="120">
        <v>0</v>
      </c>
      <c r="D122" s="120">
        <v>0</v>
      </c>
      <c r="E122" s="120">
        <v>0</v>
      </c>
      <c r="F122" s="120">
        <v>0</v>
      </c>
      <c r="G122" s="120">
        <v>0</v>
      </c>
      <c r="H122" s="120">
        <v>0</v>
      </c>
      <c r="I122" s="120">
        <v>0</v>
      </c>
      <c r="J122" s="120">
        <v>0</v>
      </c>
      <c r="K122" s="120">
        <v>0</v>
      </c>
      <c r="L122" s="120">
        <v>0</v>
      </c>
      <c r="M122" s="120">
        <v>0</v>
      </c>
      <c r="N122" s="120">
        <v>0</v>
      </c>
      <c r="O122" s="121">
        <v>0</v>
      </c>
      <c r="P122" s="114"/>
      <c r="Q122" s="114"/>
    </row>
    <row r="123" spans="1:17">
      <c r="B123" s="94" t="s">
        <v>6</v>
      </c>
      <c r="C123" s="117">
        <v>0</v>
      </c>
      <c r="D123" s="117">
        <v>0</v>
      </c>
      <c r="E123" s="117">
        <v>0</v>
      </c>
      <c r="F123" s="117">
        <v>0</v>
      </c>
      <c r="G123" s="117">
        <v>0</v>
      </c>
      <c r="H123" s="117">
        <v>0</v>
      </c>
      <c r="I123" s="117">
        <v>0</v>
      </c>
      <c r="J123" s="117">
        <v>0</v>
      </c>
      <c r="K123" s="117">
        <v>0</v>
      </c>
      <c r="L123" s="117">
        <v>0</v>
      </c>
      <c r="M123" s="117">
        <v>0</v>
      </c>
      <c r="N123" s="117">
        <v>0</v>
      </c>
      <c r="O123" s="130">
        <v>0</v>
      </c>
      <c r="P123" s="114"/>
      <c r="Q123" s="114"/>
    </row>
    <row r="124" spans="1:17">
      <c r="B124" s="5" t="s">
        <v>8</v>
      </c>
      <c r="C124" s="120">
        <v>0</v>
      </c>
      <c r="D124" s="120">
        <v>0</v>
      </c>
      <c r="E124" s="120">
        <v>0</v>
      </c>
      <c r="F124" s="120">
        <v>0</v>
      </c>
      <c r="G124" s="120">
        <v>0</v>
      </c>
      <c r="H124" s="120">
        <v>0</v>
      </c>
      <c r="I124" s="120">
        <v>0</v>
      </c>
      <c r="J124" s="120">
        <v>0</v>
      </c>
      <c r="K124" s="120">
        <v>0</v>
      </c>
      <c r="L124" s="120">
        <v>0</v>
      </c>
      <c r="M124" s="120">
        <v>0</v>
      </c>
      <c r="N124" s="120">
        <v>0</v>
      </c>
      <c r="O124" s="121">
        <v>0</v>
      </c>
      <c r="P124" s="114"/>
      <c r="Q124" s="114"/>
    </row>
    <row r="125" spans="1:17">
      <c r="B125" s="5" t="s">
        <v>9</v>
      </c>
      <c r="C125" s="120">
        <v>0</v>
      </c>
      <c r="D125" s="120">
        <v>0</v>
      </c>
      <c r="E125" s="120">
        <v>0</v>
      </c>
      <c r="F125" s="120">
        <v>0</v>
      </c>
      <c r="G125" s="120">
        <v>0</v>
      </c>
      <c r="H125" s="120">
        <v>0</v>
      </c>
      <c r="I125" s="120">
        <v>0</v>
      </c>
      <c r="J125" s="120">
        <v>0</v>
      </c>
      <c r="K125" s="120">
        <v>0</v>
      </c>
      <c r="L125" s="120">
        <v>0</v>
      </c>
      <c r="M125" s="120">
        <v>0</v>
      </c>
      <c r="N125" s="120">
        <v>0</v>
      </c>
      <c r="O125" s="121">
        <v>0</v>
      </c>
      <c r="P125" s="114"/>
      <c r="Q125" s="114"/>
    </row>
    <row r="126" spans="1:17">
      <c r="B126" s="5" t="s">
        <v>10</v>
      </c>
      <c r="C126" s="120">
        <v>0</v>
      </c>
      <c r="D126" s="120">
        <v>0</v>
      </c>
      <c r="E126" s="120">
        <v>0</v>
      </c>
      <c r="F126" s="120">
        <v>0</v>
      </c>
      <c r="G126" s="120">
        <v>0</v>
      </c>
      <c r="H126" s="120">
        <v>0</v>
      </c>
      <c r="I126" s="120">
        <v>0</v>
      </c>
      <c r="J126" s="120">
        <v>0</v>
      </c>
      <c r="K126" s="120">
        <v>0</v>
      </c>
      <c r="L126" s="120">
        <v>0</v>
      </c>
      <c r="M126" s="120">
        <v>0</v>
      </c>
      <c r="N126" s="120">
        <v>0</v>
      </c>
      <c r="O126" s="121">
        <v>0</v>
      </c>
      <c r="P126" s="114"/>
      <c r="Q126" s="114"/>
    </row>
    <row r="127" spans="1:17">
      <c r="B127" s="5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1"/>
      <c r="P127" s="114"/>
      <c r="Q127" s="114"/>
    </row>
    <row r="128" spans="1:17" ht="15.75" thickBot="1">
      <c r="B128" s="98" t="s">
        <v>108</v>
      </c>
      <c r="C128" s="134">
        <v>0</v>
      </c>
      <c r="D128" s="134">
        <v>0</v>
      </c>
      <c r="E128" s="134">
        <v>0</v>
      </c>
      <c r="F128" s="134">
        <v>0</v>
      </c>
      <c r="G128" s="134">
        <v>0</v>
      </c>
      <c r="H128" s="134">
        <v>0</v>
      </c>
      <c r="I128" s="134">
        <v>0</v>
      </c>
      <c r="J128" s="134">
        <v>0</v>
      </c>
      <c r="K128" s="134">
        <v>0</v>
      </c>
      <c r="L128" s="134">
        <v>0</v>
      </c>
      <c r="M128" s="134">
        <v>0</v>
      </c>
      <c r="N128" s="134">
        <v>0</v>
      </c>
      <c r="O128" s="134">
        <v>0</v>
      </c>
      <c r="P128" s="114"/>
      <c r="Q128" s="114"/>
    </row>
    <row r="129" spans="1:17" ht="15.75" thickTop="1">
      <c r="B129" s="101" t="s">
        <v>13</v>
      </c>
      <c r="C129" s="117">
        <v>0</v>
      </c>
      <c r="D129" s="117">
        <v>0</v>
      </c>
      <c r="E129" s="117">
        <v>0</v>
      </c>
      <c r="F129" s="117">
        <v>0</v>
      </c>
      <c r="G129" s="117">
        <v>0</v>
      </c>
      <c r="H129" s="117">
        <v>0</v>
      </c>
      <c r="I129" s="117">
        <v>0</v>
      </c>
      <c r="J129" s="117">
        <v>0</v>
      </c>
      <c r="K129" s="117">
        <v>0</v>
      </c>
      <c r="L129" s="117">
        <v>0</v>
      </c>
      <c r="M129" s="117">
        <v>0</v>
      </c>
      <c r="N129" s="117">
        <v>0</v>
      </c>
      <c r="O129" s="130">
        <v>0</v>
      </c>
      <c r="P129" s="114"/>
      <c r="Q129" s="114"/>
    </row>
    <row r="130" spans="1:17">
      <c r="B130" s="5" t="s">
        <v>11</v>
      </c>
      <c r="C130" s="120">
        <v>0</v>
      </c>
      <c r="D130" s="120">
        <v>0</v>
      </c>
      <c r="E130" s="120">
        <v>0</v>
      </c>
      <c r="F130" s="120">
        <v>0</v>
      </c>
      <c r="G130" s="120">
        <v>0</v>
      </c>
      <c r="H130" s="120">
        <v>0</v>
      </c>
      <c r="I130" s="120">
        <v>0</v>
      </c>
      <c r="J130" s="120">
        <v>0</v>
      </c>
      <c r="K130" s="120">
        <v>0</v>
      </c>
      <c r="L130" s="120">
        <v>0</v>
      </c>
      <c r="M130" s="120">
        <v>0</v>
      </c>
      <c r="N130" s="120">
        <v>0</v>
      </c>
      <c r="O130" s="121">
        <v>0</v>
      </c>
      <c r="P130" s="114"/>
      <c r="Q130" s="114"/>
    </row>
    <row r="131" spans="1:17" s="55" customFormat="1">
      <c r="A131" s="69"/>
      <c r="B131" s="16" t="s">
        <v>42</v>
      </c>
      <c r="C131" s="122">
        <v>0</v>
      </c>
      <c r="D131" s="122">
        <v>0</v>
      </c>
      <c r="E131" s="122">
        <v>0</v>
      </c>
      <c r="F131" s="122">
        <v>0</v>
      </c>
      <c r="G131" s="122">
        <v>0</v>
      </c>
      <c r="H131" s="122">
        <v>0</v>
      </c>
      <c r="I131" s="122">
        <v>0</v>
      </c>
      <c r="J131" s="122">
        <v>0</v>
      </c>
      <c r="K131" s="122">
        <v>0</v>
      </c>
      <c r="L131" s="122">
        <v>0</v>
      </c>
      <c r="M131" s="122">
        <v>0</v>
      </c>
      <c r="N131" s="122">
        <v>0</v>
      </c>
      <c r="O131" s="121">
        <v>0</v>
      </c>
      <c r="P131" s="114"/>
      <c r="Q131" s="114"/>
    </row>
    <row r="132" spans="1:17">
      <c r="B132" s="5" t="s">
        <v>9</v>
      </c>
      <c r="C132" s="120">
        <v>0</v>
      </c>
      <c r="D132" s="120">
        <v>0</v>
      </c>
      <c r="E132" s="120">
        <v>0</v>
      </c>
      <c r="F132" s="120">
        <v>0</v>
      </c>
      <c r="G132" s="120">
        <v>0</v>
      </c>
      <c r="H132" s="120">
        <v>0</v>
      </c>
      <c r="I132" s="120">
        <v>0</v>
      </c>
      <c r="J132" s="120">
        <v>0</v>
      </c>
      <c r="K132" s="120">
        <v>0</v>
      </c>
      <c r="L132" s="120">
        <v>0</v>
      </c>
      <c r="M132" s="120">
        <v>0</v>
      </c>
      <c r="N132" s="120">
        <v>0</v>
      </c>
      <c r="O132" s="121">
        <v>0</v>
      </c>
      <c r="P132" s="114"/>
      <c r="Q132" s="114"/>
    </row>
    <row r="133" spans="1:17">
      <c r="B133" s="5" t="s">
        <v>10</v>
      </c>
      <c r="C133" s="120">
        <v>0</v>
      </c>
      <c r="D133" s="120">
        <v>0</v>
      </c>
      <c r="E133" s="120">
        <v>0</v>
      </c>
      <c r="F133" s="120">
        <v>0</v>
      </c>
      <c r="G133" s="120">
        <v>0</v>
      </c>
      <c r="H133" s="120">
        <v>0</v>
      </c>
      <c r="I133" s="120">
        <v>0</v>
      </c>
      <c r="J133" s="120"/>
      <c r="K133" s="120">
        <v>0</v>
      </c>
      <c r="L133" s="120">
        <v>0</v>
      </c>
      <c r="M133" s="120">
        <v>0</v>
      </c>
      <c r="N133" s="120">
        <v>0</v>
      </c>
      <c r="O133" s="121">
        <v>0</v>
      </c>
      <c r="P133" s="114"/>
      <c r="Q133" s="114"/>
    </row>
    <row r="134" spans="1:17">
      <c r="B134" s="94" t="s">
        <v>6</v>
      </c>
      <c r="C134" s="117">
        <v>0</v>
      </c>
      <c r="D134" s="117">
        <v>0</v>
      </c>
      <c r="E134" s="117">
        <v>0</v>
      </c>
      <c r="F134" s="117">
        <v>0</v>
      </c>
      <c r="G134" s="117">
        <v>0</v>
      </c>
      <c r="H134" s="117">
        <v>0</v>
      </c>
      <c r="I134" s="117">
        <v>0</v>
      </c>
      <c r="J134" s="117">
        <v>0</v>
      </c>
      <c r="K134" s="117">
        <v>0</v>
      </c>
      <c r="L134" s="117">
        <v>0</v>
      </c>
      <c r="M134" s="117">
        <v>0</v>
      </c>
      <c r="N134" s="117">
        <v>0</v>
      </c>
      <c r="O134" s="130">
        <v>0</v>
      </c>
      <c r="P134" s="114"/>
      <c r="Q134" s="114"/>
    </row>
    <row r="135" spans="1:17">
      <c r="B135" s="5" t="s">
        <v>8</v>
      </c>
      <c r="C135" s="120">
        <v>0</v>
      </c>
      <c r="D135" s="120">
        <v>0</v>
      </c>
      <c r="E135" s="120">
        <v>0</v>
      </c>
      <c r="F135" s="120">
        <v>0</v>
      </c>
      <c r="G135" s="120">
        <v>0</v>
      </c>
      <c r="H135" s="120">
        <v>0</v>
      </c>
      <c r="I135" s="120">
        <v>0</v>
      </c>
      <c r="J135" s="120">
        <v>0</v>
      </c>
      <c r="K135" s="120">
        <v>0</v>
      </c>
      <c r="L135" s="120">
        <v>0</v>
      </c>
      <c r="M135" s="120">
        <v>0</v>
      </c>
      <c r="N135" s="120">
        <v>0</v>
      </c>
      <c r="O135" s="121">
        <v>0</v>
      </c>
      <c r="P135" s="114"/>
      <c r="Q135" s="114"/>
    </row>
    <row r="136" spans="1:17">
      <c r="B136" s="5" t="s">
        <v>9</v>
      </c>
      <c r="C136" s="120">
        <v>0</v>
      </c>
      <c r="D136" s="120">
        <v>0</v>
      </c>
      <c r="E136" s="120">
        <v>0</v>
      </c>
      <c r="F136" s="120">
        <v>0</v>
      </c>
      <c r="G136" s="120">
        <v>0</v>
      </c>
      <c r="H136" s="120">
        <v>0</v>
      </c>
      <c r="I136" s="120">
        <v>0</v>
      </c>
      <c r="J136" s="120">
        <v>0</v>
      </c>
      <c r="K136" s="120">
        <v>0</v>
      </c>
      <c r="L136" s="120">
        <v>0</v>
      </c>
      <c r="M136" s="120">
        <v>0</v>
      </c>
      <c r="N136" s="120">
        <v>0</v>
      </c>
      <c r="O136" s="121">
        <v>0</v>
      </c>
      <c r="P136" s="114"/>
      <c r="Q136" s="114"/>
    </row>
    <row r="137" spans="1:17">
      <c r="B137" s="5" t="s">
        <v>10</v>
      </c>
      <c r="C137" s="120">
        <v>0</v>
      </c>
      <c r="D137" s="120">
        <v>0</v>
      </c>
      <c r="E137" s="120">
        <v>0</v>
      </c>
      <c r="F137" s="120">
        <v>0</v>
      </c>
      <c r="G137" s="120">
        <v>0</v>
      </c>
      <c r="H137" s="120">
        <v>0</v>
      </c>
      <c r="I137" s="120">
        <v>0</v>
      </c>
      <c r="J137" s="120">
        <v>0</v>
      </c>
      <c r="K137" s="120">
        <v>0</v>
      </c>
      <c r="L137" s="120">
        <v>0</v>
      </c>
      <c r="M137" s="120">
        <v>0</v>
      </c>
      <c r="N137" s="120">
        <v>0</v>
      </c>
      <c r="O137" s="121">
        <v>0</v>
      </c>
      <c r="P137" s="114"/>
      <c r="Q137" s="114"/>
    </row>
    <row r="138" spans="1:17">
      <c r="B138" s="5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6"/>
      <c r="P138" s="114"/>
      <c r="Q138" s="114"/>
    </row>
    <row r="139" spans="1:17" ht="15.75" thickBot="1">
      <c r="A139" s="66" t="s">
        <v>86</v>
      </c>
      <c r="B139" s="98" t="s">
        <v>109</v>
      </c>
      <c r="C139" s="134">
        <v>1023.8223613764638</v>
      </c>
      <c r="D139" s="134">
        <v>2112.5311475599997</v>
      </c>
      <c r="E139" s="134">
        <v>0</v>
      </c>
      <c r="F139" s="134">
        <v>0</v>
      </c>
      <c r="G139" s="134">
        <v>0</v>
      </c>
      <c r="H139" s="134">
        <v>0</v>
      </c>
      <c r="I139" s="134">
        <v>0</v>
      </c>
      <c r="J139" s="134">
        <v>0</v>
      </c>
      <c r="K139" s="134">
        <v>0</v>
      </c>
      <c r="L139" s="134">
        <v>0</v>
      </c>
      <c r="M139" s="134">
        <v>0</v>
      </c>
      <c r="N139" s="134">
        <v>0</v>
      </c>
      <c r="O139" s="134">
        <v>3136.3535089364636</v>
      </c>
      <c r="P139" s="114"/>
      <c r="Q139" s="114"/>
    </row>
    <row r="140" spans="1:17" ht="15.75" thickTop="1">
      <c r="A140" s="72" t="s">
        <v>84</v>
      </c>
      <c r="B140" s="101" t="s">
        <v>1</v>
      </c>
      <c r="C140" s="117">
        <v>1023.8223613764638</v>
      </c>
      <c r="D140" s="117">
        <v>2112.5311475599997</v>
      </c>
      <c r="E140" s="117">
        <v>0</v>
      </c>
      <c r="F140" s="117">
        <v>0</v>
      </c>
      <c r="G140" s="117">
        <v>0</v>
      </c>
      <c r="H140" s="117">
        <v>0</v>
      </c>
      <c r="I140" s="117">
        <v>0</v>
      </c>
      <c r="J140" s="117">
        <v>0</v>
      </c>
      <c r="K140" s="117">
        <v>0</v>
      </c>
      <c r="L140" s="117">
        <v>0</v>
      </c>
      <c r="M140" s="117">
        <v>0</v>
      </c>
      <c r="N140" s="117">
        <v>0</v>
      </c>
      <c r="O140" s="117">
        <v>3136.3535089364636</v>
      </c>
      <c r="P140" s="114"/>
      <c r="Q140" s="114"/>
    </row>
    <row r="141" spans="1:17">
      <c r="B141" s="25" t="s">
        <v>77</v>
      </c>
      <c r="C141" s="120">
        <v>1023.3107064759018</v>
      </c>
      <c r="D141" s="120">
        <v>2111.4754098499998</v>
      </c>
      <c r="E141" s="120">
        <v>0</v>
      </c>
      <c r="F141" s="120">
        <v>0</v>
      </c>
      <c r="G141" s="120">
        <v>0</v>
      </c>
      <c r="H141" s="120">
        <v>0</v>
      </c>
      <c r="I141" s="120">
        <v>0</v>
      </c>
      <c r="J141" s="120">
        <v>0</v>
      </c>
      <c r="K141" s="120">
        <v>0</v>
      </c>
      <c r="L141" s="120">
        <v>0</v>
      </c>
      <c r="M141" s="120">
        <v>0</v>
      </c>
      <c r="N141" s="120">
        <v>0</v>
      </c>
      <c r="O141" s="121">
        <v>3134.7861163259017</v>
      </c>
      <c r="P141" s="114"/>
      <c r="Q141" s="114"/>
    </row>
    <row r="142" spans="1:17" s="55" customFormat="1" ht="14.25">
      <c r="A142" s="69"/>
      <c r="B142" s="24" t="s">
        <v>78</v>
      </c>
      <c r="C142" s="145">
        <v>1023.3107064759018</v>
      </c>
      <c r="D142" s="145">
        <v>2111.4754098499998</v>
      </c>
      <c r="E142" s="145">
        <v>0</v>
      </c>
      <c r="F142" s="145">
        <v>0</v>
      </c>
      <c r="G142" s="145">
        <v>0</v>
      </c>
      <c r="H142" s="145">
        <v>0</v>
      </c>
      <c r="I142" s="145">
        <v>0</v>
      </c>
      <c r="J142" s="145">
        <v>0</v>
      </c>
      <c r="K142" s="145">
        <v>0</v>
      </c>
      <c r="L142" s="145">
        <v>0</v>
      </c>
      <c r="M142" s="145">
        <v>0</v>
      </c>
      <c r="N142" s="145">
        <v>0</v>
      </c>
      <c r="O142" s="147">
        <v>3134.7861163259017</v>
      </c>
      <c r="P142" s="146"/>
      <c r="Q142" s="146"/>
    </row>
    <row r="143" spans="1:17">
      <c r="B143" s="5" t="s">
        <v>79</v>
      </c>
      <c r="C143" s="120">
        <v>0</v>
      </c>
      <c r="D143" s="119">
        <v>0</v>
      </c>
      <c r="E143" s="120">
        <v>0</v>
      </c>
      <c r="F143" s="120">
        <v>0</v>
      </c>
      <c r="G143" s="120">
        <v>0</v>
      </c>
      <c r="H143" s="120">
        <v>0</v>
      </c>
      <c r="I143" s="120">
        <v>0</v>
      </c>
      <c r="J143" s="120">
        <v>0</v>
      </c>
      <c r="K143" s="120">
        <v>0</v>
      </c>
      <c r="L143" s="120">
        <v>0</v>
      </c>
      <c r="M143" s="120">
        <v>0</v>
      </c>
      <c r="N143" s="120">
        <v>0</v>
      </c>
      <c r="O143" s="121">
        <v>0</v>
      </c>
      <c r="P143" s="114"/>
      <c r="Q143" s="114"/>
    </row>
    <row r="144" spans="1:17">
      <c r="B144" s="5" t="s">
        <v>80</v>
      </c>
      <c r="C144" s="120">
        <v>0.51165490056200003</v>
      </c>
      <c r="D144" s="120">
        <v>1.0557377100000001</v>
      </c>
      <c r="E144" s="120">
        <v>0</v>
      </c>
      <c r="F144" s="120">
        <v>0</v>
      </c>
      <c r="G144" s="120">
        <v>0</v>
      </c>
      <c r="H144" s="120">
        <v>0</v>
      </c>
      <c r="I144" s="120">
        <v>0</v>
      </c>
      <c r="J144" s="120">
        <v>0</v>
      </c>
      <c r="K144" s="120">
        <v>0</v>
      </c>
      <c r="L144" s="120">
        <v>0</v>
      </c>
      <c r="M144" s="120">
        <v>0</v>
      </c>
      <c r="N144" s="120">
        <v>0</v>
      </c>
      <c r="O144" s="121">
        <v>1.567392610562</v>
      </c>
      <c r="P144" s="114"/>
      <c r="Q144" s="114"/>
    </row>
    <row r="145" spans="1:17" s="55" customFormat="1">
      <c r="A145" s="69"/>
      <c r="B145" s="24" t="s">
        <v>78</v>
      </c>
      <c r="C145" s="145">
        <v>0.51165490056200003</v>
      </c>
      <c r="D145" s="145">
        <v>1.0557377100000001</v>
      </c>
      <c r="E145" s="145">
        <v>0</v>
      </c>
      <c r="F145" s="145">
        <v>0</v>
      </c>
      <c r="G145" s="145">
        <v>0</v>
      </c>
      <c r="H145" s="145">
        <v>0</v>
      </c>
      <c r="I145" s="145">
        <v>0</v>
      </c>
      <c r="J145" s="145">
        <v>0</v>
      </c>
      <c r="K145" s="145">
        <v>0</v>
      </c>
      <c r="L145" s="145">
        <v>0</v>
      </c>
      <c r="M145" s="145">
        <v>0</v>
      </c>
      <c r="N145" s="145">
        <v>0</v>
      </c>
      <c r="O145" s="140">
        <v>1.567392610562</v>
      </c>
      <c r="P145" s="146"/>
      <c r="Q145" s="146"/>
    </row>
    <row r="146" spans="1:17">
      <c r="B146" s="94" t="s">
        <v>12</v>
      </c>
      <c r="C146" s="117">
        <v>0</v>
      </c>
      <c r="D146" s="117">
        <v>0</v>
      </c>
      <c r="E146" s="117">
        <v>0</v>
      </c>
      <c r="F146" s="117">
        <v>0</v>
      </c>
      <c r="G146" s="117">
        <v>0</v>
      </c>
      <c r="H146" s="117">
        <v>0</v>
      </c>
      <c r="I146" s="117">
        <v>0</v>
      </c>
      <c r="J146" s="117">
        <v>0</v>
      </c>
      <c r="K146" s="117">
        <v>0</v>
      </c>
      <c r="L146" s="117">
        <v>0</v>
      </c>
      <c r="M146" s="117">
        <v>0</v>
      </c>
      <c r="N146" s="117">
        <v>0</v>
      </c>
      <c r="O146" s="130">
        <v>0</v>
      </c>
      <c r="P146" s="114"/>
      <c r="Q146" s="114"/>
    </row>
    <row r="147" spans="1:17">
      <c r="B147" s="5" t="s">
        <v>8</v>
      </c>
      <c r="C147" s="120">
        <v>0</v>
      </c>
      <c r="D147" s="120">
        <v>0</v>
      </c>
      <c r="E147" s="120">
        <v>0</v>
      </c>
      <c r="F147" s="120">
        <v>0</v>
      </c>
      <c r="G147" s="120">
        <v>0</v>
      </c>
      <c r="H147" s="120">
        <v>0</v>
      </c>
      <c r="I147" s="120">
        <v>0</v>
      </c>
      <c r="J147" s="120">
        <v>0</v>
      </c>
      <c r="K147" s="120">
        <v>0</v>
      </c>
      <c r="L147" s="120">
        <v>0</v>
      </c>
      <c r="M147" s="120">
        <v>0</v>
      </c>
      <c r="N147" s="120">
        <v>0</v>
      </c>
      <c r="O147" s="121">
        <v>0</v>
      </c>
      <c r="P147" s="114"/>
      <c r="Q147" s="114"/>
    </row>
    <row r="148" spans="1:17">
      <c r="B148" s="5" t="s">
        <v>9</v>
      </c>
      <c r="C148" s="120">
        <v>0</v>
      </c>
      <c r="D148" s="120">
        <v>0</v>
      </c>
      <c r="E148" s="120">
        <v>0</v>
      </c>
      <c r="F148" s="120">
        <v>0</v>
      </c>
      <c r="G148" s="120">
        <v>0</v>
      </c>
      <c r="H148" s="120">
        <v>0</v>
      </c>
      <c r="I148" s="120">
        <v>0</v>
      </c>
      <c r="J148" s="120">
        <v>0</v>
      </c>
      <c r="K148" s="120">
        <v>0</v>
      </c>
      <c r="L148" s="120">
        <v>0</v>
      </c>
      <c r="M148" s="120">
        <v>0</v>
      </c>
      <c r="N148" s="120">
        <v>0</v>
      </c>
      <c r="O148" s="121">
        <v>0</v>
      </c>
      <c r="P148" s="114"/>
      <c r="Q148" s="114"/>
    </row>
    <row r="149" spans="1:17">
      <c r="B149" s="5" t="s">
        <v>10</v>
      </c>
      <c r="C149" s="120">
        <v>0</v>
      </c>
      <c r="D149" s="120">
        <v>0</v>
      </c>
      <c r="E149" s="120">
        <v>0</v>
      </c>
      <c r="F149" s="120">
        <v>0</v>
      </c>
      <c r="G149" s="120">
        <v>0</v>
      </c>
      <c r="H149" s="120">
        <v>0</v>
      </c>
      <c r="I149" s="120">
        <v>0</v>
      </c>
      <c r="J149" s="120">
        <v>0</v>
      </c>
      <c r="K149" s="120">
        <v>0</v>
      </c>
      <c r="L149" s="120">
        <v>0</v>
      </c>
      <c r="M149" s="120">
        <v>0</v>
      </c>
      <c r="N149" s="120">
        <v>0</v>
      </c>
      <c r="O149" s="121">
        <v>0</v>
      </c>
      <c r="P149" s="114"/>
      <c r="Q149" s="114"/>
    </row>
    <row r="150" spans="1:17">
      <c r="B150" s="5"/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2"/>
      <c r="P150" s="114"/>
      <c r="Q150" s="114"/>
    </row>
    <row r="151" spans="1:17" s="49" customFormat="1" ht="15.75" thickBot="1">
      <c r="A151" s="71"/>
      <c r="B151" s="98" t="s">
        <v>110</v>
      </c>
      <c r="C151" s="134">
        <v>16113.939434730008</v>
      </c>
      <c r="D151" s="134">
        <v>17137.761796106472</v>
      </c>
      <c r="E151" s="134">
        <v>0</v>
      </c>
      <c r="F151" s="134">
        <v>0</v>
      </c>
      <c r="G151" s="134">
        <v>0</v>
      </c>
      <c r="H151" s="134">
        <v>0</v>
      </c>
      <c r="I151" s="134">
        <v>0</v>
      </c>
      <c r="J151" s="134">
        <v>0</v>
      </c>
      <c r="K151" s="134">
        <v>0</v>
      </c>
      <c r="L151" s="134">
        <v>0</v>
      </c>
      <c r="M151" s="134">
        <v>0</v>
      </c>
      <c r="N151" s="134">
        <v>0</v>
      </c>
      <c r="O151" s="138"/>
      <c r="P151" s="114"/>
      <c r="Q151" s="114"/>
    </row>
    <row r="152" spans="1:17" s="49" customFormat="1" ht="15.75" thickTop="1">
      <c r="A152" s="71"/>
      <c r="B152" s="101" t="s">
        <v>1</v>
      </c>
      <c r="C152" s="117">
        <v>16113.939434730008</v>
      </c>
      <c r="D152" s="117">
        <v>17137.761796106472</v>
      </c>
      <c r="E152" s="117">
        <v>0</v>
      </c>
      <c r="F152" s="117">
        <v>0</v>
      </c>
      <c r="G152" s="117">
        <v>0</v>
      </c>
      <c r="H152" s="117">
        <v>0</v>
      </c>
      <c r="I152" s="117">
        <v>0</v>
      </c>
      <c r="J152" s="117">
        <v>0</v>
      </c>
      <c r="K152" s="117">
        <v>0</v>
      </c>
      <c r="L152" s="117">
        <v>0</v>
      </c>
      <c r="M152" s="117">
        <v>0</v>
      </c>
      <c r="N152" s="117">
        <v>0</v>
      </c>
      <c r="O152" s="130"/>
      <c r="P152" s="114"/>
      <c r="Q152" s="114"/>
    </row>
    <row r="153" spans="1:17" s="49" customFormat="1">
      <c r="A153" s="71"/>
      <c r="B153" s="5" t="s">
        <v>11</v>
      </c>
      <c r="C153" s="119">
        <v>16113.939434730008</v>
      </c>
      <c r="D153" s="120">
        <v>17137.25014120591</v>
      </c>
      <c r="E153" s="120"/>
      <c r="F153" s="120">
        <v>0</v>
      </c>
      <c r="G153" s="120">
        <v>0</v>
      </c>
      <c r="H153" s="120">
        <v>0</v>
      </c>
      <c r="I153" s="120">
        <v>0</v>
      </c>
      <c r="J153" s="120">
        <v>0</v>
      </c>
      <c r="K153" s="120">
        <v>0</v>
      </c>
      <c r="L153" s="120">
        <v>0</v>
      </c>
      <c r="M153" s="120">
        <v>0</v>
      </c>
      <c r="N153" s="120">
        <v>0</v>
      </c>
      <c r="O153" s="121"/>
      <c r="P153" s="114"/>
      <c r="Q153" s="114"/>
    </row>
    <row r="154" spans="1:17" s="49" customFormat="1">
      <c r="A154" s="71"/>
      <c r="B154" s="5" t="s">
        <v>9</v>
      </c>
      <c r="C154" s="133">
        <v>0</v>
      </c>
      <c r="D154" s="120">
        <v>0</v>
      </c>
      <c r="E154" s="133"/>
      <c r="F154" s="133">
        <v>0</v>
      </c>
      <c r="G154" s="133">
        <v>0</v>
      </c>
      <c r="H154" s="133">
        <v>0</v>
      </c>
      <c r="I154" s="133">
        <v>0</v>
      </c>
      <c r="J154" s="133">
        <v>0</v>
      </c>
      <c r="K154" s="133">
        <v>0</v>
      </c>
      <c r="L154" s="133">
        <v>0</v>
      </c>
      <c r="M154" s="133">
        <v>0</v>
      </c>
      <c r="N154" s="133">
        <v>0</v>
      </c>
      <c r="O154" s="121"/>
      <c r="P154" s="114"/>
      <c r="Q154" s="114"/>
    </row>
    <row r="155" spans="1:17" s="49" customFormat="1">
      <c r="A155" s="71"/>
      <c r="B155" s="5" t="s">
        <v>10</v>
      </c>
      <c r="C155" s="133">
        <v>0</v>
      </c>
      <c r="D155" s="120">
        <v>0.51165490056200003</v>
      </c>
      <c r="E155" s="133"/>
      <c r="F155" s="133">
        <v>0</v>
      </c>
      <c r="G155" s="133">
        <v>0</v>
      </c>
      <c r="H155" s="133">
        <v>0</v>
      </c>
      <c r="I155" s="133">
        <v>0</v>
      </c>
      <c r="J155" s="133">
        <v>0</v>
      </c>
      <c r="K155" s="133">
        <v>0</v>
      </c>
      <c r="L155" s="133">
        <v>0</v>
      </c>
      <c r="M155" s="133">
        <v>0</v>
      </c>
      <c r="N155" s="133">
        <v>0</v>
      </c>
      <c r="O155" s="121"/>
      <c r="P155" s="114"/>
      <c r="Q155" s="114"/>
    </row>
    <row r="156" spans="1:17" s="49" customFormat="1">
      <c r="A156" s="71"/>
      <c r="B156" s="94" t="s">
        <v>6</v>
      </c>
      <c r="C156" s="117">
        <v>0</v>
      </c>
      <c r="D156" s="117">
        <v>0</v>
      </c>
      <c r="E156" s="118">
        <v>0</v>
      </c>
      <c r="F156" s="118">
        <v>0</v>
      </c>
      <c r="G156" s="118">
        <v>0</v>
      </c>
      <c r="H156" s="118">
        <v>0</v>
      </c>
      <c r="I156" s="118">
        <v>0</v>
      </c>
      <c r="J156" s="118">
        <v>0</v>
      </c>
      <c r="K156" s="118">
        <v>0</v>
      </c>
      <c r="L156" s="118">
        <v>0</v>
      </c>
      <c r="M156" s="118">
        <v>0</v>
      </c>
      <c r="N156" s="118">
        <v>0</v>
      </c>
      <c r="O156" s="130"/>
      <c r="P156" s="114"/>
      <c r="Q156" s="114"/>
    </row>
    <row r="157" spans="1:17" s="49" customFormat="1">
      <c r="A157" s="71"/>
      <c r="B157" s="5" t="s">
        <v>8</v>
      </c>
      <c r="C157" s="133">
        <v>0</v>
      </c>
      <c r="D157" s="133">
        <v>0</v>
      </c>
      <c r="E157" s="133">
        <v>0</v>
      </c>
      <c r="F157" s="133">
        <v>0</v>
      </c>
      <c r="G157" s="133">
        <v>0</v>
      </c>
      <c r="H157" s="133">
        <v>0</v>
      </c>
      <c r="I157" s="133">
        <v>0</v>
      </c>
      <c r="J157" s="133">
        <v>0</v>
      </c>
      <c r="K157" s="133">
        <v>0</v>
      </c>
      <c r="L157" s="133">
        <v>0</v>
      </c>
      <c r="M157" s="133">
        <v>0</v>
      </c>
      <c r="N157" s="133">
        <v>0</v>
      </c>
      <c r="O157" s="121"/>
      <c r="P157" s="114"/>
      <c r="Q157" s="114"/>
    </row>
    <row r="158" spans="1:17" s="49" customFormat="1">
      <c r="A158" s="71"/>
      <c r="B158" s="5" t="s">
        <v>9</v>
      </c>
      <c r="C158" s="133">
        <v>0</v>
      </c>
      <c r="D158" s="133">
        <v>0</v>
      </c>
      <c r="E158" s="133">
        <v>0</v>
      </c>
      <c r="F158" s="133">
        <v>0</v>
      </c>
      <c r="G158" s="133">
        <v>0</v>
      </c>
      <c r="H158" s="133">
        <v>0</v>
      </c>
      <c r="I158" s="133">
        <v>0</v>
      </c>
      <c r="J158" s="133">
        <v>0</v>
      </c>
      <c r="K158" s="133">
        <v>0</v>
      </c>
      <c r="L158" s="133">
        <v>0</v>
      </c>
      <c r="M158" s="133">
        <v>0</v>
      </c>
      <c r="N158" s="133">
        <v>0</v>
      </c>
      <c r="O158" s="121"/>
      <c r="P158" s="114"/>
      <c r="Q158" s="114"/>
    </row>
    <row r="159" spans="1:17" s="49" customFormat="1">
      <c r="A159" s="71"/>
      <c r="B159" s="5" t="s">
        <v>10</v>
      </c>
      <c r="C159" s="133">
        <v>0</v>
      </c>
      <c r="D159" s="133">
        <v>0</v>
      </c>
      <c r="E159" s="133">
        <v>0</v>
      </c>
      <c r="F159" s="133">
        <v>0</v>
      </c>
      <c r="G159" s="133">
        <v>0</v>
      </c>
      <c r="H159" s="133">
        <v>0</v>
      </c>
      <c r="I159" s="133">
        <v>0</v>
      </c>
      <c r="J159" s="133">
        <v>0</v>
      </c>
      <c r="K159" s="133">
        <v>0</v>
      </c>
      <c r="L159" s="133">
        <v>0</v>
      </c>
      <c r="M159" s="133">
        <v>0</v>
      </c>
      <c r="N159" s="133">
        <v>0</v>
      </c>
      <c r="O159" s="121"/>
      <c r="P159" s="114"/>
      <c r="Q159" s="114"/>
    </row>
    <row r="160" spans="1:17" s="49" customFormat="1">
      <c r="A160" s="71"/>
      <c r="B160" s="7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26"/>
      <c r="P160" s="114"/>
      <c r="Q160" s="114"/>
    </row>
    <row r="161" spans="1:17" ht="15.75" thickBot="1">
      <c r="B161" s="98" t="s">
        <v>111</v>
      </c>
      <c r="C161" s="134">
        <v>0</v>
      </c>
      <c r="D161" s="134">
        <v>1028.86219568</v>
      </c>
      <c r="E161" s="134">
        <v>0</v>
      </c>
      <c r="F161" s="134">
        <v>0</v>
      </c>
      <c r="G161" s="134">
        <v>0</v>
      </c>
      <c r="H161" s="134">
        <v>0</v>
      </c>
      <c r="I161" s="134">
        <v>0</v>
      </c>
      <c r="J161" s="134">
        <v>0</v>
      </c>
      <c r="K161" s="134">
        <v>0</v>
      </c>
      <c r="L161" s="134">
        <v>0</v>
      </c>
      <c r="M161" s="134">
        <v>0</v>
      </c>
      <c r="N161" s="134">
        <v>0</v>
      </c>
      <c r="O161" s="134">
        <v>1028.86219568</v>
      </c>
      <c r="P161" s="114"/>
      <c r="Q161" s="114"/>
    </row>
    <row r="162" spans="1:17" ht="15.75" thickTop="1">
      <c r="B162" s="101" t="s">
        <v>1</v>
      </c>
      <c r="C162" s="117">
        <v>0</v>
      </c>
      <c r="D162" s="117">
        <v>1028.86219568</v>
      </c>
      <c r="E162" s="117">
        <v>0</v>
      </c>
      <c r="F162" s="117">
        <v>0</v>
      </c>
      <c r="G162" s="117">
        <v>0</v>
      </c>
      <c r="H162" s="117">
        <v>0</v>
      </c>
      <c r="I162" s="117">
        <v>0</v>
      </c>
      <c r="J162" s="117">
        <v>0</v>
      </c>
      <c r="K162" s="117">
        <v>0</v>
      </c>
      <c r="L162" s="117">
        <v>0</v>
      </c>
      <c r="M162" s="117">
        <v>0</v>
      </c>
      <c r="N162" s="117">
        <v>0</v>
      </c>
      <c r="O162" s="117">
        <v>1028.86219568</v>
      </c>
      <c r="P162" s="114"/>
      <c r="Q162" s="114"/>
    </row>
    <row r="163" spans="1:17">
      <c r="A163" s="72" t="s">
        <v>82</v>
      </c>
      <c r="B163" s="5" t="s">
        <v>77</v>
      </c>
      <c r="C163" s="120">
        <v>0</v>
      </c>
      <c r="D163" s="120">
        <v>1028.34802154</v>
      </c>
      <c r="E163" s="120">
        <v>0</v>
      </c>
      <c r="F163" s="120">
        <v>0</v>
      </c>
      <c r="G163" s="120">
        <v>0</v>
      </c>
      <c r="H163" s="120">
        <v>0</v>
      </c>
      <c r="I163" s="120">
        <v>0</v>
      </c>
      <c r="J163" s="120">
        <v>0</v>
      </c>
      <c r="K163" s="120">
        <v>0</v>
      </c>
      <c r="L163" s="119">
        <v>0</v>
      </c>
      <c r="M163" s="119">
        <v>0</v>
      </c>
      <c r="N163" s="119">
        <v>0</v>
      </c>
      <c r="O163" s="121">
        <v>1028.34802154</v>
      </c>
      <c r="P163" s="114"/>
      <c r="Q163" s="114"/>
    </row>
    <row r="164" spans="1:17" s="55" customFormat="1">
      <c r="A164" s="69"/>
      <c r="B164" s="16" t="s">
        <v>78</v>
      </c>
      <c r="C164" s="122">
        <v>0</v>
      </c>
      <c r="D164" s="122">
        <v>1028.34802154</v>
      </c>
      <c r="E164" s="122">
        <v>0</v>
      </c>
      <c r="F164" s="122">
        <v>0</v>
      </c>
      <c r="G164" s="122">
        <v>0</v>
      </c>
      <c r="H164" s="122">
        <v>0</v>
      </c>
      <c r="I164" s="122">
        <v>0</v>
      </c>
      <c r="J164" s="122">
        <v>0</v>
      </c>
      <c r="K164" s="122">
        <v>0</v>
      </c>
      <c r="L164" s="122">
        <v>0</v>
      </c>
      <c r="M164" s="122">
        <v>0</v>
      </c>
      <c r="N164" s="122">
        <v>0</v>
      </c>
      <c r="O164" s="123">
        <v>1028.34802154</v>
      </c>
      <c r="P164" s="114"/>
      <c r="Q164" s="114"/>
    </row>
    <row r="165" spans="1:17">
      <c r="B165" s="25" t="s">
        <v>79</v>
      </c>
      <c r="C165" s="120">
        <v>0</v>
      </c>
      <c r="D165" s="120">
        <v>0</v>
      </c>
      <c r="E165" s="120">
        <v>0</v>
      </c>
      <c r="F165" s="120">
        <v>0</v>
      </c>
      <c r="G165" s="120">
        <v>0</v>
      </c>
      <c r="H165" s="120">
        <v>0</v>
      </c>
      <c r="I165" s="120"/>
      <c r="J165" s="120">
        <v>0</v>
      </c>
      <c r="K165" s="120">
        <v>0</v>
      </c>
      <c r="L165" s="120">
        <v>0</v>
      </c>
      <c r="M165" s="120">
        <v>0</v>
      </c>
      <c r="N165" s="120">
        <v>0</v>
      </c>
      <c r="O165" s="121">
        <v>0</v>
      </c>
      <c r="P165" s="114"/>
      <c r="Q165" s="114"/>
    </row>
    <row r="166" spans="1:17">
      <c r="B166" s="25" t="s">
        <v>80</v>
      </c>
      <c r="C166" s="120">
        <v>0</v>
      </c>
      <c r="D166" s="120">
        <v>0.51417414000000006</v>
      </c>
      <c r="E166" s="120">
        <v>0</v>
      </c>
      <c r="F166" s="120">
        <v>0</v>
      </c>
      <c r="G166" s="120">
        <v>0</v>
      </c>
      <c r="H166" s="120">
        <v>0</v>
      </c>
      <c r="I166" s="120">
        <v>0</v>
      </c>
      <c r="J166" s="120">
        <v>0</v>
      </c>
      <c r="K166" s="120">
        <v>0</v>
      </c>
      <c r="L166" s="120">
        <v>0</v>
      </c>
      <c r="M166" s="120">
        <v>0</v>
      </c>
      <c r="N166" s="120">
        <v>0</v>
      </c>
      <c r="O166" s="121">
        <v>0.51417414000000006</v>
      </c>
      <c r="P166" s="114"/>
      <c r="Q166" s="114"/>
    </row>
    <row r="167" spans="1:17" s="55" customFormat="1">
      <c r="A167" s="69"/>
      <c r="B167" s="75" t="s">
        <v>78</v>
      </c>
      <c r="C167" s="122">
        <v>0</v>
      </c>
      <c r="D167" s="122">
        <v>0.51417414000000006</v>
      </c>
      <c r="E167" s="122">
        <v>0</v>
      </c>
      <c r="F167" s="122">
        <v>0</v>
      </c>
      <c r="G167" s="122">
        <v>0</v>
      </c>
      <c r="H167" s="122">
        <v>0</v>
      </c>
      <c r="I167" s="143">
        <v>0</v>
      </c>
      <c r="J167" s="122">
        <v>0</v>
      </c>
      <c r="K167" s="122">
        <v>0</v>
      </c>
      <c r="L167" s="122">
        <v>0</v>
      </c>
      <c r="M167" s="122">
        <v>0</v>
      </c>
      <c r="N167" s="122">
        <v>0</v>
      </c>
      <c r="O167" s="123">
        <v>0.51417414000000006</v>
      </c>
      <c r="P167" s="114"/>
      <c r="Q167" s="114"/>
    </row>
    <row r="168" spans="1:17">
      <c r="B168" s="94" t="s">
        <v>6</v>
      </c>
      <c r="C168" s="117">
        <v>0</v>
      </c>
      <c r="D168" s="117">
        <v>0</v>
      </c>
      <c r="E168" s="117">
        <v>0</v>
      </c>
      <c r="F168" s="117">
        <v>0</v>
      </c>
      <c r="G168" s="117">
        <v>0</v>
      </c>
      <c r="H168" s="117">
        <v>0</v>
      </c>
      <c r="I168" s="117">
        <v>0</v>
      </c>
      <c r="J168" s="117">
        <v>0</v>
      </c>
      <c r="K168" s="117">
        <v>0</v>
      </c>
      <c r="L168" s="117">
        <v>0</v>
      </c>
      <c r="M168" s="117">
        <v>0</v>
      </c>
      <c r="N168" s="117">
        <v>0</v>
      </c>
      <c r="O168" s="130">
        <v>0</v>
      </c>
      <c r="P168" s="114"/>
      <c r="Q168" s="114"/>
    </row>
    <row r="169" spans="1:17">
      <c r="B169" s="5" t="s">
        <v>8</v>
      </c>
      <c r="C169" s="120">
        <v>0</v>
      </c>
      <c r="D169" s="120">
        <v>0</v>
      </c>
      <c r="E169" s="120">
        <v>0</v>
      </c>
      <c r="F169" s="120">
        <v>0</v>
      </c>
      <c r="G169" s="120">
        <v>0</v>
      </c>
      <c r="H169" s="120">
        <v>0</v>
      </c>
      <c r="I169" s="120">
        <v>0</v>
      </c>
      <c r="J169" s="120">
        <v>0</v>
      </c>
      <c r="K169" s="120">
        <v>0</v>
      </c>
      <c r="L169" s="120">
        <v>0</v>
      </c>
      <c r="M169" s="120">
        <v>0</v>
      </c>
      <c r="N169" s="120">
        <v>0</v>
      </c>
      <c r="O169" s="121">
        <v>0</v>
      </c>
      <c r="P169" s="114"/>
      <c r="Q169" s="114"/>
    </row>
    <row r="170" spans="1:17">
      <c r="B170" s="5" t="s">
        <v>9</v>
      </c>
      <c r="C170" s="120">
        <v>0</v>
      </c>
      <c r="D170" s="120">
        <v>0</v>
      </c>
      <c r="E170" s="120">
        <v>0</v>
      </c>
      <c r="F170" s="120">
        <v>0</v>
      </c>
      <c r="G170" s="120">
        <v>0</v>
      </c>
      <c r="H170" s="120">
        <v>0</v>
      </c>
      <c r="I170" s="120">
        <v>0</v>
      </c>
      <c r="J170" s="120">
        <v>0</v>
      </c>
      <c r="K170" s="120">
        <v>0</v>
      </c>
      <c r="L170" s="120">
        <v>0</v>
      </c>
      <c r="M170" s="120">
        <v>0</v>
      </c>
      <c r="N170" s="120">
        <v>0</v>
      </c>
      <c r="O170" s="121">
        <v>0</v>
      </c>
      <c r="P170" s="114"/>
      <c r="Q170" s="114"/>
    </row>
    <row r="171" spans="1:17">
      <c r="B171" s="5" t="s">
        <v>10</v>
      </c>
      <c r="C171" s="120">
        <v>0</v>
      </c>
      <c r="D171" s="120">
        <v>0</v>
      </c>
      <c r="E171" s="120">
        <v>0</v>
      </c>
      <c r="F171" s="120">
        <v>0</v>
      </c>
      <c r="G171" s="120">
        <v>0</v>
      </c>
      <c r="H171" s="120">
        <v>0</v>
      </c>
      <c r="I171" s="120">
        <v>0</v>
      </c>
      <c r="J171" s="120">
        <v>0</v>
      </c>
      <c r="K171" s="120">
        <v>0</v>
      </c>
      <c r="L171" s="120">
        <v>0</v>
      </c>
      <c r="M171" s="120">
        <v>0</v>
      </c>
      <c r="N171" s="120">
        <v>0</v>
      </c>
      <c r="O171" s="121">
        <v>0</v>
      </c>
      <c r="P171" s="114"/>
      <c r="Q171" s="114"/>
    </row>
    <row r="172" spans="1:17">
      <c r="B172" s="5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6"/>
      <c r="P172" s="114"/>
      <c r="Q172" s="114"/>
    </row>
    <row r="173" spans="1:17" ht="15.75" thickBot="1">
      <c r="B173" s="98" t="s">
        <v>112</v>
      </c>
      <c r="C173" s="134">
        <v>0</v>
      </c>
      <c r="D173" s="134">
        <v>0</v>
      </c>
      <c r="E173" s="134">
        <v>0</v>
      </c>
      <c r="F173" s="134">
        <v>0</v>
      </c>
      <c r="G173" s="134">
        <v>0</v>
      </c>
      <c r="H173" s="134">
        <v>0</v>
      </c>
      <c r="I173" s="134">
        <v>0</v>
      </c>
      <c r="J173" s="134">
        <v>0</v>
      </c>
      <c r="K173" s="134">
        <v>0</v>
      </c>
      <c r="L173" s="134">
        <v>0</v>
      </c>
      <c r="M173" s="134">
        <v>0</v>
      </c>
      <c r="N173" s="134">
        <v>0</v>
      </c>
      <c r="O173" s="134">
        <v>0</v>
      </c>
      <c r="P173" s="114"/>
      <c r="Q173" s="114"/>
    </row>
    <row r="174" spans="1:17" ht="15.75" thickTop="1">
      <c r="B174" s="101" t="s">
        <v>1</v>
      </c>
      <c r="C174" s="117">
        <v>0</v>
      </c>
      <c r="D174" s="117">
        <v>0</v>
      </c>
      <c r="E174" s="117">
        <v>0</v>
      </c>
      <c r="F174" s="117">
        <v>0</v>
      </c>
      <c r="G174" s="117">
        <v>0</v>
      </c>
      <c r="H174" s="117">
        <v>0</v>
      </c>
      <c r="I174" s="117">
        <v>0</v>
      </c>
      <c r="J174" s="117">
        <v>0</v>
      </c>
      <c r="K174" s="117">
        <v>0</v>
      </c>
      <c r="L174" s="117">
        <v>0</v>
      </c>
      <c r="M174" s="117">
        <v>0</v>
      </c>
      <c r="N174" s="117">
        <v>0</v>
      </c>
      <c r="O174" s="117">
        <v>0</v>
      </c>
      <c r="P174" s="114"/>
      <c r="Q174" s="114"/>
    </row>
    <row r="175" spans="1:17">
      <c r="B175" s="5" t="s">
        <v>11</v>
      </c>
      <c r="C175" s="120">
        <v>0</v>
      </c>
      <c r="D175" s="120">
        <v>0</v>
      </c>
      <c r="E175" s="120">
        <v>0</v>
      </c>
      <c r="F175" s="120">
        <v>0</v>
      </c>
      <c r="G175" s="120">
        <v>0</v>
      </c>
      <c r="H175" s="120">
        <v>0</v>
      </c>
      <c r="I175" s="120">
        <v>0</v>
      </c>
      <c r="J175" s="120">
        <v>0</v>
      </c>
      <c r="K175" s="120">
        <v>0</v>
      </c>
      <c r="L175" s="120">
        <v>0</v>
      </c>
      <c r="M175" s="120">
        <v>0</v>
      </c>
      <c r="N175" s="120">
        <v>0</v>
      </c>
      <c r="O175" s="121">
        <v>0</v>
      </c>
      <c r="P175" s="114"/>
      <c r="Q175" s="114"/>
    </row>
    <row r="176" spans="1:17">
      <c r="B176" s="5" t="s">
        <v>9</v>
      </c>
      <c r="C176" s="120">
        <v>0</v>
      </c>
      <c r="D176" s="120">
        <v>0</v>
      </c>
      <c r="E176" s="120">
        <v>0</v>
      </c>
      <c r="F176" s="120">
        <v>0</v>
      </c>
      <c r="G176" s="120">
        <v>0</v>
      </c>
      <c r="H176" s="120">
        <v>0</v>
      </c>
      <c r="I176" s="120">
        <v>0</v>
      </c>
      <c r="J176" s="120">
        <v>0</v>
      </c>
      <c r="K176" s="120">
        <v>0</v>
      </c>
      <c r="L176" s="120">
        <v>0</v>
      </c>
      <c r="M176" s="120">
        <v>0</v>
      </c>
      <c r="N176" s="120">
        <v>0</v>
      </c>
      <c r="O176" s="121">
        <v>0</v>
      </c>
      <c r="P176" s="114"/>
      <c r="Q176" s="114"/>
    </row>
    <row r="177" spans="2:17">
      <c r="B177" s="5" t="s">
        <v>10</v>
      </c>
      <c r="C177" s="120">
        <v>0</v>
      </c>
      <c r="D177" s="120">
        <v>0</v>
      </c>
      <c r="E177" s="120">
        <v>0</v>
      </c>
      <c r="F177" s="120">
        <v>0</v>
      </c>
      <c r="G177" s="120">
        <v>0</v>
      </c>
      <c r="H177" s="120">
        <v>0</v>
      </c>
      <c r="I177" s="120">
        <v>0</v>
      </c>
      <c r="J177" s="120">
        <v>0</v>
      </c>
      <c r="K177" s="120">
        <v>0</v>
      </c>
      <c r="L177" s="120">
        <v>0</v>
      </c>
      <c r="M177" s="120">
        <v>0</v>
      </c>
      <c r="N177" s="120">
        <v>0</v>
      </c>
      <c r="O177" s="121">
        <v>0</v>
      </c>
      <c r="P177" s="114"/>
      <c r="Q177" s="114"/>
    </row>
    <row r="178" spans="2:17">
      <c r="B178" s="94" t="s">
        <v>6</v>
      </c>
      <c r="C178" s="117">
        <v>0</v>
      </c>
      <c r="D178" s="117">
        <v>0</v>
      </c>
      <c r="E178" s="117">
        <v>0</v>
      </c>
      <c r="F178" s="117">
        <v>0</v>
      </c>
      <c r="G178" s="117">
        <v>0</v>
      </c>
      <c r="H178" s="117">
        <v>0</v>
      </c>
      <c r="I178" s="117">
        <v>0</v>
      </c>
      <c r="J178" s="117">
        <v>0</v>
      </c>
      <c r="K178" s="117">
        <v>0</v>
      </c>
      <c r="L178" s="117">
        <v>0</v>
      </c>
      <c r="M178" s="117">
        <v>0</v>
      </c>
      <c r="N178" s="117">
        <v>0</v>
      </c>
      <c r="O178" s="130">
        <v>0</v>
      </c>
      <c r="P178" s="114"/>
      <c r="Q178" s="114"/>
    </row>
    <row r="179" spans="2:17">
      <c r="B179" s="5" t="s">
        <v>8</v>
      </c>
      <c r="C179" s="120">
        <v>0</v>
      </c>
      <c r="D179" s="120">
        <v>0</v>
      </c>
      <c r="E179" s="120">
        <v>0</v>
      </c>
      <c r="F179" s="120">
        <v>0</v>
      </c>
      <c r="G179" s="120">
        <v>0</v>
      </c>
      <c r="H179" s="120">
        <v>0</v>
      </c>
      <c r="I179" s="120">
        <v>0</v>
      </c>
      <c r="J179" s="120">
        <v>0</v>
      </c>
      <c r="K179" s="120">
        <v>0</v>
      </c>
      <c r="L179" s="120">
        <v>0</v>
      </c>
      <c r="M179" s="120">
        <v>0</v>
      </c>
      <c r="N179" s="120">
        <v>0</v>
      </c>
      <c r="O179" s="121">
        <v>0</v>
      </c>
      <c r="P179" s="114"/>
      <c r="Q179" s="114"/>
    </row>
    <row r="180" spans="2:17">
      <c r="B180" s="5" t="s">
        <v>9</v>
      </c>
      <c r="C180" s="120">
        <v>0</v>
      </c>
      <c r="D180" s="120">
        <v>0</v>
      </c>
      <c r="E180" s="120">
        <v>0</v>
      </c>
      <c r="F180" s="120">
        <v>0</v>
      </c>
      <c r="G180" s="120">
        <v>0</v>
      </c>
      <c r="H180" s="120">
        <v>0</v>
      </c>
      <c r="I180" s="120">
        <v>0</v>
      </c>
      <c r="J180" s="120">
        <v>0</v>
      </c>
      <c r="K180" s="120">
        <v>0</v>
      </c>
      <c r="L180" s="120">
        <v>0</v>
      </c>
      <c r="M180" s="120">
        <v>0</v>
      </c>
      <c r="N180" s="120">
        <v>0</v>
      </c>
      <c r="O180" s="121">
        <v>0</v>
      </c>
      <c r="P180" s="114"/>
      <c r="Q180" s="114"/>
    </row>
    <row r="181" spans="2:17">
      <c r="B181" s="5" t="s">
        <v>10</v>
      </c>
      <c r="C181" s="120">
        <v>0</v>
      </c>
      <c r="D181" s="120">
        <v>0</v>
      </c>
      <c r="E181" s="120">
        <v>0</v>
      </c>
      <c r="F181" s="120">
        <v>0</v>
      </c>
      <c r="G181" s="120">
        <v>0</v>
      </c>
      <c r="H181" s="120">
        <v>0</v>
      </c>
      <c r="I181" s="120">
        <v>0</v>
      </c>
      <c r="J181" s="120">
        <v>0</v>
      </c>
      <c r="K181" s="120">
        <v>0</v>
      </c>
      <c r="L181" s="120">
        <v>0</v>
      </c>
      <c r="M181" s="120">
        <v>0</v>
      </c>
      <c r="N181" s="120">
        <v>0</v>
      </c>
      <c r="O181" s="121">
        <v>0</v>
      </c>
      <c r="P181" s="114"/>
      <c r="Q181" s="114"/>
    </row>
    <row r="182" spans="2:17">
      <c r="B182" s="12"/>
      <c r="C182" s="133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26"/>
      <c r="P182" s="114"/>
      <c r="Q182" s="114"/>
    </row>
    <row r="183" spans="2:17" ht="15.75" thickBot="1">
      <c r="B183" s="98" t="s">
        <v>113</v>
      </c>
      <c r="C183" s="134">
        <v>0</v>
      </c>
      <c r="D183" s="134">
        <v>0</v>
      </c>
      <c r="E183" s="134">
        <v>0</v>
      </c>
      <c r="F183" s="134">
        <v>0</v>
      </c>
      <c r="G183" s="134">
        <v>0</v>
      </c>
      <c r="H183" s="134">
        <v>0</v>
      </c>
      <c r="I183" s="134">
        <v>0</v>
      </c>
      <c r="J183" s="134">
        <v>0</v>
      </c>
      <c r="K183" s="134">
        <v>0</v>
      </c>
      <c r="L183" s="134">
        <v>0</v>
      </c>
      <c r="M183" s="134">
        <v>0</v>
      </c>
      <c r="N183" s="134">
        <v>0</v>
      </c>
      <c r="O183" s="134">
        <v>0</v>
      </c>
      <c r="P183" s="114"/>
      <c r="Q183" s="114"/>
    </row>
    <row r="184" spans="2:17" ht="15.75" thickTop="1">
      <c r="B184" s="101" t="s">
        <v>1</v>
      </c>
      <c r="C184" s="117">
        <v>0</v>
      </c>
      <c r="D184" s="117">
        <v>0</v>
      </c>
      <c r="E184" s="117">
        <v>0</v>
      </c>
      <c r="F184" s="117">
        <v>0</v>
      </c>
      <c r="G184" s="117">
        <v>0</v>
      </c>
      <c r="H184" s="117">
        <v>0</v>
      </c>
      <c r="I184" s="117">
        <v>0</v>
      </c>
      <c r="J184" s="117">
        <v>0</v>
      </c>
      <c r="K184" s="117">
        <v>0</v>
      </c>
      <c r="L184" s="117">
        <v>0</v>
      </c>
      <c r="M184" s="117">
        <v>0</v>
      </c>
      <c r="N184" s="117">
        <v>0</v>
      </c>
      <c r="O184" s="117">
        <v>0</v>
      </c>
      <c r="P184" s="114"/>
      <c r="Q184" s="114"/>
    </row>
    <row r="185" spans="2:17">
      <c r="B185" s="5" t="s">
        <v>11</v>
      </c>
      <c r="C185" s="120">
        <v>0</v>
      </c>
      <c r="D185" s="120">
        <v>0</v>
      </c>
      <c r="E185" s="120">
        <v>0</v>
      </c>
      <c r="F185" s="120">
        <v>0</v>
      </c>
      <c r="G185" s="120">
        <v>0</v>
      </c>
      <c r="H185" s="120">
        <v>0</v>
      </c>
      <c r="I185" s="120">
        <v>0</v>
      </c>
      <c r="J185" s="120">
        <v>0</v>
      </c>
      <c r="K185" s="120">
        <v>0</v>
      </c>
      <c r="L185" s="120">
        <v>0</v>
      </c>
      <c r="M185" s="120">
        <v>0</v>
      </c>
      <c r="N185" s="120">
        <v>0</v>
      </c>
      <c r="O185" s="121">
        <v>0</v>
      </c>
      <c r="P185" s="114"/>
      <c r="Q185" s="114"/>
    </row>
    <row r="186" spans="2:17">
      <c r="B186" s="5" t="s">
        <v>9</v>
      </c>
      <c r="C186" s="120">
        <v>0</v>
      </c>
      <c r="D186" s="120">
        <v>0</v>
      </c>
      <c r="E186" s="120">
        <v>0</v>
      </c>
      <c r="F186" s="120">
        <v>0</v>
      </c>
      <c r="G186" s="120">
        <v>0</v>
      </c>
      <c r="H186" s="120">
        <v>0</v>
      </c>
      <c r="I186" s="120">
        <v>0</v>
      </c>
      <c r="J186" s="120">
        <v>0</v>
      </c>
      <c r="K186" s="120">
        <v>0</v>
      </c>
      <c r="L186" s="120">
        <v>0</v>
      </c>
      <c r="M186" s="120">
        <v>0</v>
      </c>
      <c r="N186" s="120">
        <v>0</v>
      </c>
      <c r="O186" s="121">
        <v>0</v>
      </c>
      <c r="P186" s="114"/>
      <c r="Q186" s="114"/>
    </row>
    <row r="187" spans="2:17">
      <c r="B187" s="5" t="s">
        <v>10</v>
      </c>
      <c r="C187" s="120">
        <v>0</v>
      </c>
      <c r="D187" s="120">
        <v>0</v>
      </c>
      <c r="E187" s="120">
        <v>0</v>
      </c>
      <c r="F187" s="120">
        <v>0</v>
      </c>
      <c r="G187" s="120">
        <v>0</v>
      </c>
      <c r="H187" s="120">
        <v>0</v>
      </c>
      <c r="I187" s="120">
        <v>0</v>
      </c>
      <c r="J187" s="120">
        <v>0</v>
      </c>
      <c r="K187" s="120">
        <v>0</v>
      </c>
      <c r="L187" s="120">
        <v>0</v>
      </c>
      <c r="M187" s="120">
        <v>0</v>
      </c>
      <c r="N187" s="120">
        <v>0</v>
      </c>
      <c r="O187" s="121">
        <v>0</v>
      </c>
      <c r="P187" s="114"/>
      <c r="Q187" s="114"/>
    </row>
    <row r="188" spans="2:17">
      <c r="B188" s="94" t="s">
        <v>6</v>
      </c>
      <c r="C188" s="117">
        <v>0</v>
      </c>
      <c r="D188" s="117">
        <v>0</v>
      </c>
      <c r="E188" s="117">
        <v>0</v>
      </c>
      <c r="F188" s="117">
        <v>0</v>
      </c>
      <c r="G188" s="117">
        <v>0</v>
      </c>
      <c r="H188" s="117">
        <v>0</v>
      </c>
      <c r="I188" s="117">
        <v>0</v>
      </c>
      <c r="J188" s="117">
        <v>0</v>
      </c>
      <c r="K188" s="117">
        <v>0</v>
      </c>
      <c r="L188" s="117">
        <v>0</v>
      </c>
      <c r="M188" s="117">
        <v>0</v>
      </c>
      <c r="N188" s="117">
        <v>0</v>
      </c>
      <c r="O188" s="130">
        <v>0</v>
      </c>
      <c r="P188" s="114"/>
      <c r="Q188" s="114"/>
    </row>
    <row r="189" spans="2:17">
      <c r="B189" s="5" t="s">
        <v>8</v>
      </c>
      <c r="C189" s="120">
        <v>0</v>
      </c>
      <c r="D189" s="120">
        <v>0</v>
      </c>
      <c r="E189" s="120">
        <v>0</v>
      </c>
      <c r="F189" s="120">
        <v>0</v>
      </c>
      <c r="G189" s="120">
        <v>0</v>
      </c>
      <c r="H189" s="120">
        <v>0</v>
      </c>
      <c r="I189" s="120">
        <v>0</v>
      </c>
      <c r="J189" s="120">
        <v>0</v>
      </c>
      <c r="K189" s="120">
        <v>0</v>
      </c>
      <c r="L189" s="120">
        <v>0</v>
      </c>
      <c r="M189" s="120">
        <v>0</v>
      </c>
      <c r="N189" s="120">
        <v>0</v>
      </c>
      <c r="O189" s="121">
        <v>0</v>
      </c>
      <c r="P189" s="114"/>
      <c r="Q189" s="114"/>
    </row>
    <row r="190" spans="2:17">
      <c r="B190" s="5" t="s">
        <v>9</v>
      </c>
      <c r="C190" s="120">
        <v>0</v>
      </c>
      <c r="D190" s="120">
        <v>0</v>
      </c>
      <c r="E190" s="120">
        <v>0</v>
      </c>
      <c r="F190" s="120">
        <v>0</v>
      </c>
      <c r="G190" s="120">
        <v>0</v>
      </c>
      <c r="H190" s="120">
        <v>0</v>
      </c>
      <c r="I190" s="120">
        <v>0</v>
      </c>
      <c r="J190" s="120">
        <v>0</v>
      </c>
      <c r="K190" s="120">
        <v>0</v>
      </c>
      <c r="L190" s="120">
        <v>0</v>
      </c>
      <c r="M190" s="120">
        <v>0</v>
      </c>
      <c r="N190" s="120">
        <v>0</v>
      </c>
      <c r="O190" s="121">
        <v>0</v>
      </c>
      <c r="P190" s="114"/>
      <c r="Q190" s="114"/>
    </row>
    <row r="191" spans="2:17">
      <c r="B191" s="5" t="s">
        <v>10</v>
      </c>
      <c r="C191" s="120">
        <v>0</v>
      </c>
      <c r="D191" s="120">
        <v>0</v>
      </c>
      <c r="E191" s="120">
        <v>0</v>
      </c>
      <c r="F191" s="120">
        <v>0</v>
      </c>
      <c r="G191" s="120">
        <v>0</v>
      </c>
      <c r="H191" s="120">
        <v>0</v>
      </c>
      <c r="I191" s="120">
        <v>0</v>
      </c>
      <c r="J191" s="120">
        <v>0</v>
      </c>
      <c r="K191" s="120">
        <v>0</v>
      </c>
      <c r="L191" s="120">
        <v>0</v>
      </c>
      <c r="M191" s="120">
        <v>0</v>
      </c>
      <c r="N191" s="120">
        <v>0</v>
      </c>
      <c r="O191" s="121">
        <v>0</v>
      </c>
      <c r="P191" s="114"/>
      <c r="Q191" s="114"/>
    </row>
    <row r="192" spans="2:17">
      <c r="B192" s="5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1"/>
      <c r="P192" s="114"/>
      <c r="Q192" s="114"/>
    </row>
    <row r="193" spans="1:17" s="49" customFormat="1" ht="15.75" thickBot="1">
      <c r="A193" s="71"/>
      <c r="B193" s="98" t="s">
        <v>114</v>
      </c>
      <c r="C193" s="134">
        <v>16113.939434730008</v>
      </c>
      <c r="D193" s="134">
        <v>16108.902119665911</v>
      </c>
      <c r="E193" s="134">
        <v>0</v>
      </c>
      <c r="F193" s="134">
        <v>0</v>
      </c>
      <c r="G193" s="134">
        <v>0</v>
      </c>
      <c r="H193" s="134">
        <v>0</v>
      </c>
      <c r="I193" s="134">
        <v>0</v>
      </c>
      <c r="J193" s="134">
        <v>0</v>
      </c>
      <c r="K193" s="134">
        <v>0</v>
      </c>
      <c r="L193" s="134">
        <v>0</v>
      </c>
      <c r="M193" s="134">
        <v>0</v>
      </c>
      <c r="N193" s="134">
        <v>0</v>
      </c>
      <c r="O193" s="138"/>
      <c r="P193" s="114"/>
      <c r="Q193" s="114"/>
    </row>
    <row r="194" spans="1:17" s="49" customFormat="1" ht="15.75" thickTop="1">
      <c r="A194" s="71"/>
      <c r="B194" s="101" t="s">
        <v>1</v>
      </c>
      <c r="C194" s="117">
        <v>16113.939434730008</v>
      </c>
      <c r="D194" s="117">
        <v>16108.902119665911</v>
      </c>
      <c r="E194" s="117">
        <v>0</v>
      </c>
      <c r="F194" s="117">
        <v>0</v>
      </c>
      <c r="G194" s="117">
        <v>0</v>
      </c>
      <c r="H194" s="117">
        <v>0</v>
      </c>
      <c r="I194" s="117">
        <v>0</v>
      </c>
      <c r="J194" s="117">
        <v>0</v>
      </c>
      <c r="K194" s="117">
        <v>0</v>
      </c>
      <c r="L194" s="117">
        <v>0</v>
      </c>
      <c r="M194" s="117">
        <v>0</v>
      </c>
      <c r="N194" s="117">
        <v>0</v>
      </c>
      <c r="O194" s="130"/>
      <c r="P194" s="114"/>
      <c r="Q194" s="114"/>
    </row>
    <row r="195" spans="1:17" s="49" customFormat="1">
      <c r="A195" s="71"/>
      <c r="B195" s="5" t="s">
        <v>11</v>
      </c>
      <c r="C195" s="119">
        <v>16113.939434730008</v>
      </c>
      <c r="D195" s="119">
        <v>16108.902119665911</v>
      </c>
      <c r="E195" s="119">
        <v>0</v>
      </c>
      <c r="F195" s="119">
        <v>0</v>
      </c>
      <c r="G195" s="119">
        <v>0</v>
      </c>
      <c r="H195" s="119">
        <v>0</v>
      </c>
      <c r="I195" s="119">
        <v>0</v>
      </c>
      <c r="J195" s="119">
        <v>0</v>
      </c>
      <c r="K195" s="119">
        <v>0</v>
      </c>
      <c r="L195" s="119">
        <v>0</v>
      </c>
      <c r="M195" s="119">
        <v>0</v>
      </c>
      <c r="N195" s="119">
        <v>0</v>
      </c>
      <c r="O195" s="121"/>
      <c r="P195" s="114"/>
      <c r="Q195" s="114"/>
    </row>
    <row r="196" spans="1:17" s="49" customFormat="1">
      <c r="A196" s="71"/>
      <c r="B196" s="5" t="s">
        <v>9</v>
      </c>
      <c r="C196" s="133">
        <v>0</v>
      </c>
      <c r="D196" s="133">
        <v>0</v>
      </c>
      <c r="E196" s="133">
        <v>0</v>
      </c>
      <c r="F196" s="133">
        <v>0</v>
      </c>
      <c r="G196" s="133">
        <v>0</v>
      </c>
      <c r="H196" s="133">
        <v>0</v>
      </c>
      <c r="I196" s="133">
        <v>0</v>
      </c>
      <c r="J196" s="133">
        <v>0</v>
      </c>
      <c r="K196" s="133">
        <v>0</v>
      </c>
      <c r="L196" s="133">
        <v>0</v>
      </c>
      <c r="M196" s="133">
        <v>0</v>
      </c>
      <c r="N196" s="133">
        <v>0</v>
      </c>
      <c r="O196" s="121"/>
      <c r="P196" s="114"/>
      <c r="Q196" s="114"/>
    </row>
    <row r="197" spans="1:17" s="49" customFormat="1">
      <c r="A197" s="71"/>
      <c r="B197" s="5" t="s">
        <v>10</v>
      </c>
      <c r="C197" s="133">
        <v>0</v>
      </c>
      <c r="D197" s="119">
        <v>0</v>
      </c>
      <c r="E197" s="133">
        <v>0</v>
      </c>
      <c r="F197" s="133">
        <v>0</v>
      </c>
      <c r="G197" s="133">
        <v>0</v>
      </c>
      <c r="H197" s="133">
        <v>0</v>
      </c>
      <c r="I197" s="133">
        <v>0</v>
      </c>
      <c r="J197" s="133">
        <v>0</v>
      </c>
      <c r="K197" s="133">
        <v>0</v>
      </c>
      <c r="L197" s="133">
        <v>0</v>
      </c>
      <c r="M197" s="133">
        <v>0</v>
      </c>
      <c r="N197" s="133">
        <v>0</v>
      </c>
      <c r="O197" s="121"/>
      <c r="P197" s="114"/>
      <c r="Q197" s="114"/>
    </row>
    <row r="198" spans="1:17" s="49" customFormat="1">
      <c r="A198" s="71"/>
      <c r="B198" s="94" t="s">
        <v>12</v>
      </c>
      <c r="C198" s="117">
        <v>0</v>
      </c>
      <c r="D198" s="117">
        <v>0</v>
      </c>
      <c r="E198" s="118">
        <v>0</v>
      </c>
      <c r="F198" s="118">
        <v>0</v>
      </c>
      <c r="G198" s="118">
        <v>0</v>
      </c>
      <c r="H198" s="118">
        <v>0</v>
      </c>
      <c r="I198" s="118">
        <v>0</v>
      </c>
      <c r="J198" s="118">
        <v>0</v>
      </c>
      <c r="K198" s="118">
        <v>0</v>
      </c>
      <c r="L198" s="118">
        <v>0</v>
      </c>
      <c r="M198" s="118">
        <v>0</v>
      </c>
      <c r="N198" s="118">
        <v>0</v>
      </c>
      <c r="O198" s="130"/>
      <c r="P198" s="114"/>
      <c r="Q198" s="114"/>
    </row>
    <row r="199" spans="1:17" s="49" customFormat="1">
      <c r="A199" s="71"/>
      <c r="B199" s="5" t="s">
        <v>8</v>
      </c>
      <c r="C199" s="133">
        <v>0</v>
      </c>
      <c r="D199" s="133">
        <v>0</v>
      </c>
      <c r="E199" s="133">
        <v>0</v>
      </c>
      <c r="F199" s="133">
        <v>0</v>
      </c>
      <c r="G199" s="133">
        <v>0</v>
      </c>
      <c r="H199" s="133">
        <v>0</v>
      </c>
      <c r="I199" s="133">
        <v>0</v>
      </c>
      <c r="J199" s="133">
        <v>0</v>
      </c>
      <c r="K199" s="133">
        <v>0</v>
      </c>
      <c r="L199" s="133">
        <v>0</v>
      </c>
      <c r="M199" s="133">
        <v>0</v>
      </c>
      <c r="N199" s="133">
        <v>0</v>
      </c>
      <c r="O199" s="121"/>
      <c r="P199" s="114"/>
      <c r="Q199" s="114"/>
    </row>
    <row r="200" spans="1:17" s="49" customFormat="1">
      <c r="A200" s="71"/>
      <c r="B200" s="5" t="s">
        <v>9</v>
      </c>
      <c r="C200" s="133">
        <v>0</v>
      </c>
      <c r="D200" s="133">
        <v>0</v>
      </c>
      <c r="E200" s="133">
        <v>0</v>
      </c>
      <c r="F200" s="133">
        <v>0</v>
      </c>
      <c r="G200" s="133">
        <v>0</v>
      </c>
      <c r="H200" s="133">
        <v>0</v>
      </c>
      <c r="I200" s="133">
        <v>0</v>
      </c>
      <c r="J200" s="133">
        <v>0</v>
      </c>
      <c r="K200" s="133">
        <v>0</v>
      </c>
      <c r="L200" s="133">
        <v>0</v>
      </c>
      <c r="M200" s="133">
        <v>0</v>
      </c>
      <c r="N200" s="133">
        <v>0</v>
      </c>
      <c r="O200" s="121"/>
      <c r="P200" s="114"/>
      <c r="Q200" s="114"/>
    </row>
    <row r="201" spans="1:17" s="49" customFormat="1">
      <c r="A201" s="71"/>
      <c r="B201" s="5" t="s">
        <v>10</v>
      </c>
      <c r="C201" s="133">
        <v>0</v>
      </c>
      <c r="D201" s="133">
        <v>0</v>
      </c>
      <c r="E201" s="133">
        <v>0</v>
      </c>
      <c r="F201" s="133">
        <v>0</v>
      </c>
      <c r="G201" s="133">
        <v>0</v>
      </c>
      <c r="H201" s="133">
        <v>0</v>
      </c>
      <c r="I201" s="133">
        <v>0</v>
      </c>
      <c r="J201" s="133">
        <v>0</v>
      </c>
      <c r="K201" s="133">
        <v>0</v>
      </c>
      <c r="L201" s="133">
        <v>0</v>
      </c>
      <c r="M201" s="133">
        <v>0</v>
      </c>
      <c r="N201" s="133">
        <v>0</v>
      </c>
      <c r="O201" s="121"/>
      <c r="P201" s="114"/>
      <c r="Q201" s="114"/>
    </row>
    <row r="202" spans="1:17" s="49" customFormat="1">
      <c r="A202" s="71"/>
      <c r="B202" s="7"/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26"/>
      <c r="P202" s="114"/>
      <c r="Q202" s="114"/>
    </row>
    <row r="203" spans="1:17" ht="15.75" thickBot="1">
      <c r="B203" s="98" t="s">
        <v>115</v>
      </c>
      <c r="C203" s="134">
        <v>-8.7468044927875397</v>
      </c>
      <c r="D203" s="134">
        <v>-0.22629129292764572</v>
      </c>
      <c r="E203" s="134">
        <v>0</v>
      </c>
      <c r="F203" s="134">
        <v>0</v>
      </c>
      <c r="G203" s="134">
        <v>0</v>
      </c>
      <c r="H203" s="134">
        <v>0</v>
      </c>
      <c r="I203" s="134">
        <v>0</v>
      </c>
      <c r="J203" s="134">
        <v>0</v>
      </c>
      <c r="K203" s="134">
        <v>0</v>
      </c>
      <c r="L203" s="134">
        <v>0</v>
      </c>
      <c r="M203" s="134">
        <v>0</v>
      </c>
      <c r="N203" s="134">
        <v>0</v>
      </c>
      <c r="O203" s="134">
        <v>-8.9730957857151861</v>
      </c>
      <c r="P203" s="114"/>
      <c r="Q203" s="114"/>
    </row>
    <row r="204" spans="1:17" ht="15.75" thickTop="1">
      <c r="B204" s="101" t="s">
        <v>15</v>
      </c>
      <c r="C204" s="117">
        <v>-8.7468044927875397</v>
      </c>
      <c r="D204" s="117">
        <v>-0.22629129292764572</v>
      </c>
      <c r="E204" s="117">
        <v>0</v>
      </c>
      <c r="F204" s="117">
        <v>0</v>
      </c>
      <c r="G204" s="117">
        <v>0</v>
      </c>
      <c r="H204" s="117">
        <v>0</v>
      </c>
      <c r="I204" s="117">
        <v>0</v>
      </c>
      <c r="J204" s="117">
        <v>0</v>
      </c>
      <c r="K204" s="117">
        <v>0</v>
      </c>
      <c r="L204" s="117">
        <v>0</v>
      </c>
      <c r="M204" s="117">
        <v>0</v>
      </c>
      <c r="N204" s="117">
        <v>0</v>
      </c>
      <c r="O204" s="117">
        <v>-8.9730957857151861</v>
      </c>
      <c r="P204" s="114"/>
      <c r="Q204" s="114"/>
    </row>
    <row r="205" spans="1:17">
      <c r="B205" s="5" t="s">
        <v>11</v>
      </c>
      <c r="C205" s="120">
        <v>-8.742530727787539</v>
      </c>
      <c r="D205" s="119">
        <v>-0.20663004355265002</v>
      </c>
      <c r="E205" s="144">
        <v>0</v>
      </c>
      <c r="F205" s="120">
        <v>0</v>
      </c>
      <c r="G205" s="120">
        <v>0</v>
      </c>
      <c r="H205" s="120">
        <v>0</v>
      </c>
      <c r="I205" s="120">
        <v>0</v>
      </c>
      <c r="J205" s="120">
        <v>0</v>
      </c>
      <c r="K205" s="120">
        <v>0</v>
      </c>
      <c r="L205" s="120">
        <v>0</v>
      </c>
      <c r="M205" s="120">
        <v>0</v>
      </c>
      <c r="N205" s="120">
        <v>0</v>
      </c>
      <c r="O205" s="121">
        <v>-8.9491607713401891</v>
      </c>
      <c r="P205" s="114"/>
      <c r="Q205" s="114"/>
    </row>
    <row r="206" spans="1:17">
      <c r="B206" s="5" t="s">
        <v>9</v>
      </c>
      <c r="C206" s="120">
        <v>0</v>
      </c>
      <c r="D206" s="120">
        <v>0</v>
      </c>
      <c r="E206" s="120">
        <v>0</v>
      </c>
      <c r="F206" s="120">
        <v>0</v>
      </c>
      <c r="G206" s="120">
        <v>0</v>
      </c>
      <c r="H206" s="120">
        <v>0</v>
      </c>
      <c r="I206" s="120">
        <v>0</v>
      </c>
      <c r="J206" s="120">
        <v>0</v>
      </c>
      <c r="K206" s="120">
        <v>0</v>
      </c>
      <c r="L206" s="120">
        <v>0</v>
      </c>
      <c r="M206" s="120">
        <v>0</v>
      </c>
      <c r="N206" s="120">
        <v>0</v>
      </c>
      <c r="O206" s="121">
        <v>0</v>
      </c>
      <c r="P206" s="114"/>
      <c r="Q206" s="114"/>
    </row>
    <row r="207" spans="1:17">
      <c r="B207" s="5" t="s">
        <v>10</v>
      </c>
      <c r="C207" s="136">
        <v>-4.27376500000054E-3</v>
      </c>
      <c r="D207" s="120">
        <v>-1.9661249374995693E-2</v>
      </c>
      <c r="E207" s="120">
        <v>0</v>
      </c>
      <c r="F207" s="120">
        <v>0</v>
      </c>
      <c r="G207" s="120">
        <v>0</v>
      </c>
      <c r="H207" s="120">
        <v>0</v>
      </c>
      <c r="I207" s="120">
        <v>0</v>
      </c>
      <c r="J207" s="120">
        <v>0</v>
      </c>
      <c r="K207" s="120">
        <v>0</v>
      </c>
      <c r="L207" s="120">
        <v>0</v>
      </c>
      <c r="M207" s="120">
        <v>0</v>
      </c>
      <c r="N207" s="120">
        <v>0</v>
      </c>
      <c r="O207" s="121">
        <v>-2.3935014374996233E-2</v>
      </c>
      <c r="P207" s="114"/>
      <c r="Q207" s="114"/>
    </row>
    <row r="208" spans="1:17">
      <c r="B208" s="94" t="s">
        <v>6</v>
      </c>
      <c r="C208" s="117">
        <v>0</v>
      </c>
      <c r="D208" s="117">
        <v>0</v>
      </c>
      <c r="E208" s="117">
        <v>0</v>
      </c>
      <c r="F208" s="117">
        <v>0</v>
      </c>
      <c r="G208" s="117">
        <v>0</v>
      </c>
      <c r="H208" s="117">
        <v>0</v>
      </c>
      <c r="I208" s="117">
        <v>0</v>
      </c>
      <c r="J208" s="117">
        <v>0</v>
      </c>
      <c r="K208" s="117">
        <v>0</v>
      </c>
      <c r="L208" s="117">
        <v>0</v>
      </c>
      <c r="M208" s="117">
        <v>0</v>
      </c>
      <c r="N208" s="117">
        <v>0</v>
      </c>
      <c r="O208" s="130">
        <v>0</v>
      </c>
      <c r="P208" s="114"/>
      <c r="Q208" s="114"/>
    </row>
    <row r="209" spans="1:17">
      <c r="B209" s="8" t="s">
        <v>26</v>
      </c>
      <c r="C209" s="120">
        <v>0</v>
      </c>
      <c r="D209" s="120">
        <v>0</v>
      </c>
      <c r="E209" s="120">
        <v>0</v>
      </c>
      <c r="F209" s="120">
        <v>0</v>
      </c>
      <c r="G209" s="120">
        <v>0</v>
      </c>
      <c r="H209" s="120">
        <v>0</v>
      </c>
      <c r="I209" s="120">
        <v>0</v>
      </c>
      <c r="J209" s="120">
        <v>0</v>
      </c>
      <c r="K209" s="120">
        <v>0</v>
      </c>
      <c r="L209" s="120">
        <v>0</v>
      </c>
      <c r="M209" s="120">
        <v>0</v>
      </c>
      <c r="N209" s="120">
        <v>0</v>
      </c>
      <c r="O209" s="121">
        <v>0</v>
      </c>
      <c r="P209" s="114"/>
      <c r="Q209" s="114"/>
    </row>
    <row r="210" spans="1:17">
      <c r="B210" s="5" t="s">
        <v>9</v>
      </c>
      <c r="C210" s="120">
        <v>0</v>
      </c>
      <c r="D210" s="120">
        <v>0</v>
      </c>
      <c r="E210" s="120">
        <v>0</v>
      </c>
      <c r="F210" s="120">
        <v>0</v>
      </c>
      <c r="G210" s="120">
        <v>0</v>
      </c>
      <c r="H210" s="120">
        <v>0</v>
      </c>
      <c r="I210" s="120">
        <v>0</v>
      </c>
      <c r="J210" s="120">
        <v>0</v>
      </c>
      <c r="K210" s="120">
        <v>0</v>
      </c>
      <c r="L210" s="120">
        <v>0</v>
      </c>
      <c r="M210" s="120">
        <v>0</v>
      </c>
      <c r="N210" s="120">
        <v>0</v>
      </c>
      <c r="O210" s="121">
        <v>0</v>
      </c>
      <c r="P210" s="114"/>
      <c r="Q210" s="114"/>
    </row>
    <row r="211" spans="1:17">
      <c r="B211" s="5" t="s">
        <v>10</v>
      </c>
      <c r="C211" s="120">
        <v>0</v>
      </c>
      <c r="D211" s="120">
        <v>0</v>
      </c>
      <c r="E211" s="120">
        <v>0</v>
      </c>
      <c r="F211" s="120">
        <v>0</v>
      </c>
      <c r="G211" s="120">
        <v>0</v>
      </c>
      <c r="H211" s="120">
        <v>0</v>
      </c>
      <c r="I211" s="120">
        <v>0</v>
      </c>
      <c r="J211" s="120">
        <v>0</v>
      </c>
      <c r="K211" s="120">
        <v>0</v>
      </c>
      <c r="L211" s="120">
        <v>0</v>
      </c>
      <c r="M211" s="120">
        <v>0</v>
      </c>
      <c r="N211" s="120">
        <v>0</v>
      </c>
      <c r="O211" s="121">
        <v>0</v>
      </c>
      <c r="P211" s="114"/>
      <c r="Q211" s="114"/>
    </row>
    <row r="212" spans="1:17">
      <c r="B212" s="5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6"/>
      <c r="P212" s="114"/>
      <c r="Q212" s="114"/>
    </row>
    <row r="213" spans="1:17" s="49" customFormat="1" ht="15.75" thickBot="1">
      <c r="A213" s="71"/>
      <c r="B213" s="98" t="s">
        <v>116</v>
      </c>
      <c r="C213" s="134">
        <v>17137.761796106472</v>
      </c>
      <c r="D213" s="134">
        <v>18221.433267225912</v>
      </c>
      <c r="E213" s="134">
        <v>0</v>
      </c>
      <c r="F213" s="134">
        <v>0</v>
      </c>
      <c r="G213" s="134">
        <v>0</v>
      </c>
      <c r="H213" s="134">
        <v>0</v>
      </c>
      <c r="I213" s="134">
        <v>0</v>
      </c>
      <c r="J213" s="134">
        <v>0</v>
      </c>
      <c r="K213" s="134">
        <v>0</v>
      </c>
      <c r="L213" s="134">
        <v>0</v>
      </c>
      <c r="M213" s="134">
        <v>0</v>
      </c>
      <c r="N213" s="134">
        <v>0</v>
      </c>
      <c r="O213" s="138"/>
      <c r="P213" s="114"/>
      <c r="Q213" s="114"/>
    </row>
    <row r="214" spans="1:17" s="49" customFormat="1" ht="15.75" thickTop="1">
      <c r="A214" s="71"/>
      <c r="B214" s="101" t="s">
        <v>1</v>
      </c>
      <c r="C214" s="117">
        <v>17137.761796106472</v>
      </c>
      <c r="D214" s="117">
        <v>18221.433267225912</v>
      </c>
      <c r="E214" s="117">
        <v>0</v>
      </c>
      <c r="F214" s="117">
        <v>0</v>
      </c>
      <c r="G214" s="117">
        <v>0</v>
      </c>
      <c r="H214" s="117">
        <v>0</v>
      </c>
      <c r="I214" s="117">
        <v>0</v>
      </c>
      <c r="J214" s="117">
        <v>0</v>
      </c>
      <c r="K214" s="117">
        <v>0</v>
      </c>
      <c r="L214" s="117">
        <v>0</v>
      </c>
      <c r="M214" s="117">
        <v>0</v>
      </c>
      <c r="N214" s="117">
        <v>0</v>
      </c>
      <c r="O214" s="130"/>
      <c r="P214" s="114"/>
      <c r="Q214" s="114"/>
    </row>
    <row r="215" spans="1:17" s="49" customFormat="1">
      <c r="A215" s="71"/>
      <c r="B215" s="5" t="s">
        <v>11</v>
      </c>
      <c r="C215" s="119">
        <v>17137.25014120591</v>
      </c>
      <c r="D215" s="119">
        <v>18220.37752951591</v>
      </c>
      <c r="E215" s="119">
        <v>0</v>
      </c>
      <c r="F215" s="119">
        <v>0</v>
      </c>
      <c r="G215" s="119">
        <v>0</v>
      </c>
      <c r="H215" s="119">
        <v>0</v>
      </c>
      <c r="I215" s="119">
        <v>0</v>
      </c>
      <c r="J215" s="119">
        <v>0</v>
      </c>
      <c r="K215" s="119">
        <v>0</v>
      </c>
      <c r="L215" s="119">
        <v>0</v>
      </c>
      <c r="M215" s="119">
        <v>0</v>
      </c>
      <c r="N215" s="119">
        <v>0</v>
      </c>
      <c r="O215" s="121"/>
      <c r="P215" s="114"/>
      <c r="Q215" s="114"/>
    </row>
    <row r="216" spans="1:17" s="49" customFormat="1">
      <c r="A216" s="71"/>
      <c r="B216" s="5" t="s">
        <v>9</v>
      </c>
      <c r="C216" s="133">
        <v>0</v>
      </c>
      <c r="D216" s="133">
        <v>0</v>
      </c>
      <c r="E216" s="133">
        <v>0</v>
      </c>
      <c r="F216" s="133">
        <v>0</v>
      </c>
      <c r="G216" s="133">
        <v>0</v>
      </c>
      <c r="H216" s="133">
        <v>0</v>
      </c>
      <c r="I216" s="133">
        <v>0</v>
      </c>
      <c r="J216" s="133">
        <v>0</v>
      </c>
      <c r="K216" s="133">
        <v>0</v>
      </c>
      <c r="L216" s="133">
        <v>0</v>
      </c>
      <c r="M216" s="133">
        <v>0</v>
      </c>
      <c r="N216" s="133">
        <v>0</v>
      </c>
      <c r="O216" s="121"/>
      <c r="P216" s="114"/>
      <c r="Q216" s="114"/>
    </row>
    <row r="217" spans="1:17" s="49" customFormat="1">
      <c r="A217" s="71"/>
      <c r="B217" s="5" t="s">
        <v>10</v>
      </c>
      <c r="C217" s="120">
        <v>0.51165490056200003</v>
      </c>
      <c r="D217" s="120">
        <v>1.0557377100000001</v>
      </c>
      <c r="E217" s="133">
        <v>0</v>
      </c>
      <c r="F217" s="133">
        <v>0</v>
      </c>
      <c r="G217" s="133">
        <v>0</v>
      </c>
      <c r="H217" s="133">
        <v>0</v>
      </c>
      <c r="I217" s="133">
        <v>0</v>
      </c>
      <c r="J217" s="133">
        <v>0</v>
      </c>
      <c r="K217" s="133">
        <v>0</v>
      </c>
      <c r="L217" s="133">
        <v>0</v>
      </c>
      <c r="M217" s="133">
        <v>0</v>
      </c>
      <c r="N217" s="133">
        <v>0</v>
      </c>
      <c r="O217" s="121"/>
      <c r="P217" s="114"/>
      <c r="Q217" s="114"/>
    </row>
    <row r="218" spans="1:17" s="49" customFormat="1">
      <c r="A218" s="71"/>
      <c r="B218" s="94" t="s">
        <v>12</v>
      </c>
      <c r="C218" s="117">
        <v>0</v>
      </c>
      <c r="D218" s="117">
        <v>0</v>
      </c>
      <c r="E218" s="117">
        <v>0</v>
      </c>
      <c r="F218" s="117">
        <v>0</v>
      </c>
      <c r="G218" s="117">
        <v>0</v>
      </c>
      <c r="H218" s="117">
        <v>0</v>
      </c>
      <c r="I218" s="117">
        <v>0</v>
      </c>
      <c r="J218" s="117">
        <v>0</v>
      </c>
      <c r="K218" s="117">
        <v>0</v>
      </c>
      <c r="L218" s="117">
        <v>0</v>
      </c>
      <c r="M218" s="117">
        <v>0</v>
      </c>
      <c r="N218" s="117">
        <v>0</v>
      </c>
      <c r="O218" s="130"/>
      <c r="P218" s="114"/>
      <c r="Q218" s="114"/>
    </row>
    <row r="219" spans="1:17" s="49" customFormat="1">
      <c r="A219" s="71"/>
      <c r="B219" s="5" t="s">
        <v>8</v>
      </c>
      <c r="C219" s="133">
        <v>0</v>
      </c>
      <c r="D219" s="133">
        <v>0</v>
      </c>
      <c r="E219" s="133">
        <v>0</v>
      </c>
      <c r="F219" s="133">
        <v>0</v>
      </c>
      <c r="G219" s="133">
        <v>0</v>
      </c>
      <c r="H219" s="133">
        <v>0</v>
      </c>
      <c r="I219" s="133">
        <v>0</v>
      </c>
      <c r="J219" s="133">
        <v>0</v>
      </c>
      <c r="K219" s="133">
        <v>0</v>
      </c>
      <c r="L219" s="133">
        <v>0</v>
      </c>
      <c r="M219" s="133">
        <v>0</v>
      </c>
      <c r="N219" s="133">
        <v>0</v>
      </c>
      <c r="O219" s="121"/>
      <c r="P219" s="114"/>
      <c r="Q219" s="114"/>
    </row>
    <row r="220" spans="1:17" s="49" customFormat="1">
      <c r="A220" s="71"/>
      <c r="B220" s="5" t="s">
        <v>9</v>
      </c>
      <c r="C220" s="133">
        <v>0</v>
      </c>
      <c r="D220" s="133">
        <v>0</v>
      </c>
      <c r="E220" s="133">
        <v>0</v>
      </c>
      <c r="F220" s="133">
        <v>0</v>
      </c>
      <c r="G220" s="133">
        <v>0</v>
      </c>
      <c r="H220" s="133">
        <v>0</v>
      </c>
      <c r="I220" s="133">
        <v>0</v>
      </c>
      <c r="J220" s="133">
        <v>0</v>
      </c>
      <c r="K220" s="133">
        <v>0</v>
      </c>
      <c r="L220" s="133">
        <v>0</v>
      </c>
      <c r="M220" s="133">
        <v>0</v>
      </c>
      <c r="N220" s="133">
        <v>0</v>
      </c>
      <c r="O220" s="121"/>
      <c r="P220" s="114"/>
      <c r="Q220" s="114"/>
    </row>
    <row r="221" spans="1:17" s="49" customFormat="1">
      <c r="A221" s="71"/>
      <c r="B221" s="5" t="s">
        <v>10</v>
      </c>
      <c r="C221" s="133">
        <v>0</v>
      </c>
      <c r="D221" s="133">
        <v>0</v>
      </c>
      <c r="E221" s="133">
        <v>0</v>
      </c>
      <c r="F221" s="133">
        <v>0</v>
      </c>
      <c r="G221" s="133">
        <v>0</v>
      </c>
      <c r="H221" s="133">
        <v>0</v>
      </c>
      <c r="I221" s="133">
        <v>0</v>
      </c>
      <c r="J221" s="133">
        <v>0</v>
      </c>
      <c r="K221" s="133">
        <v>0</v>
      </c>
      <c r="L221" s="133">
        <v>0</v>
      </c>
      <c r="M221" s="133">
        <v>0</v>
      </c>
      <c r="N221" s="133">
        <v>0</v>
      </c>
      <c r="O221" s="121"/>
      <c r="P221" s="114"/>
      <c r="Q221" s="114"/>
    </row>
    <row r="222" spans="1:17">
      <c r="B222" s="13"/>
      <c r="C222" s="141"/>
      <c r="D222" s="141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142"/>
      <c r="P222" s="114"/>
      <c r="Q222" s="114"/>
    </row>
    <row r="223" spans="1:17">
      <c r="B223" s="5"/>
      <c r="P223" s="114"/>
      <c r="Q223" s="111"/>
    </row>
    <row r="224" spans="1:17">
      <c r="B224" s="64" t="s">
        <v>60</v>
      </c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114"/>
      <c r="Q224" s="111"/>
    </row>
    <row r="225" spans="2:17" ht="14.25" customHeight="1">
      <c r="B225" s="148" t="s">
        <v>73</v>
      </c>
      <c r="C225" s="148"/>
      <c r="D225" s="148"/>
      <c r="E225" s="148"/>
      <c r="F225" s="148"/>
      <c r="G225" s="148"/>
      <c r="H225" s="148"/>
      <c r="I225" s="148"/>
      <c r="J225" s="148"/>
      <c r="K225" s="148"/>
      <c r="L225" s="148"/>
      <c r="M225" s="148"/>
      <c r="N225" s="148"/>
      <c r="O225" s="148"/>
      <c r="P225" s="114"/>
      <c r="Q225" s="111"/>
    </row>
    <row r="226" spans="2:17" ht="25.5" customHeight="1">
      <c r="B226" s="148" t="s">
        <v>122</v>
      </c>
      <c r="C226" s="148"/>
      <c r="D226" s="148"/>
      <c r="E226" s="148"/>
      <c r="F226" s="148"/>
      <c r="G226" s="148"/>
      <c r="H226" s="148"/>
      <c r="I226" s="148"/>
      <c r="J226" s="148"/>
      <c r="K226" s="148"/>
      <c r="L226" s="148"/>
      <c r="M226" s="148"/>
      <c r="N226" s="148"/>
      <c r="O226" s="148"/>
      <c r="P226" s="114"/>
      <c r="Q226" s="111"/>
    </row>
    <row r="227" spans="2:17">
      <c r="P227" s="114"/>
      <c r="Q227" s="111"/>
    </row>
    <row r="228" spans="2:17">
      <c r="P228" s="114"/>
      <c r="Q228" s="111"/>
    </row>
    <row r="229" spans="2:17">
      <c r="P229" s="114"/>
      <c r="Q229" s="111"/>
    </row>
    <row r="230" spans="2:17">
      <c r="P230" s="114"/>
      <c r="Q230" s="111"/>
    </row>
    <row r="231" spans="2:17">
      <c r="P231" s="114"/>
      <c r="Q231" s="111"/>
    </row>
    <row r="232" spans="2:17">
      <c r="P232" s="114"/>
      <c r="Q232" s="111"/>
    </row>
    <row r="233" spans="2:17">
      <c r="P233" s="114"/>
      <c r="Q233" s="111"/>
    </row>
    <row r="234" spans="2:17">
      <c r="P234" s="114"/>
      <c r="Q234" s="111"/>
    </row>
    <row r="235" spans="2:17">
      <c r="P235" s="114"/>
      <c r="Q235" s="111"/>
    </row>
    <row r="236" spans="2:17">
      <c r="P236" s="114"/>
      <c r="Q236" s="111"/>
    </row>
    <row r="237" spans="2:17">
      <c r="P237" s="114"/>
      <c r="Q237" s="111"/>
    </row>
  </sheetData>
  <dataConsolidate/>
  <mergeCells count="8">
    <mergeCell ref="B226:O226"/>
    <mergeCell ref="B5:O5"/>
    <mergeCell ref="B8:O8"/>
    <mergeCell ref="B7:O7"/>
    <mergeCell ref="B225:O225"/>
    <mergeCell ref="B11:O11"/>
    <mergeCell ref="B28:O28"/>
    <mergeCell ref="B92:O92"/>
  </mergeCells>
  <printOptions horizontalCentered="1"/>
  <pageMargins left="0.19685039370078741" right="0.19685039370078741" top="0.39370078740157483" bottom="0.39370078740157483" header="0.39370078740157483" footer="0.39370078740157483"/>
  <pageSetup scale="41" fitToHeight="2" orientation="portrait" r:id="rId1"/>
  <headerFooter alignWithMargins="0"/>
  <rowBreaks count="1" manualBreakCount="1">
    <brk id="91" min="1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AL223"/>
  <sheetViews>
    <sheetView showGridLines="0" zoomScale="85" zoomScaleNormal="85" workbookViewId="0">
      <pane ySplit="9" topLeftCell="A10" activePane="bottomLeft" state="frozenSplit"/>
      <selection pane="bottomLeft" activeCell="L15" sqref="L15"/>
    </sheetView>
  </sheetViews>
  <sheetFormatPr defaultRowHeight="15" outlineLevelCol="1"/>
  <cols>
    <col min="1" max="1" width="3.140625" style="66" customWidth="1"/>
    <col min="2" max="2" width="61.5703125" style="27" customWidth="1"/>
    <col min="3" max="3" width="14.85546875" style="14" bestFit="1" customWidth="1"/>
    <col min="4" max="5" width="13.140625" style="14" customWidth="1" outlineLevel="1"/>
    <col min="6" max="10" width="12.42578125" style="14" customWidth="1" outlineLevel="1"/>
    <col min="11" max="11" width="13.5703125" style="14" customWidth="1" outlineLevel="1"/>
    <col min="12" max="12" width="13.7109375" style="14" customWidth="1" outlineLevel="1"/>
    <col min="13" max="13" width="12.7109375" style="14" customWidth="1" outlineLevel="1"/>
    <col min="14" max="14" width="14.7109375" style="14" customWidth="1" outlineLevel="1"/>
    <col min="15" max="15" width="19" style="18" bestFit="1" customWidth="1"/>
    <col min="16" max="16" width="19.28515625" style="31" bestFit="1" customWidth="1"/>
    <col min="17" max="17" width="21.140625" style="31" customWidth="1"/>
    <col min="18" max="23" width="15.42578125" style="31" customWidth="1"/>
    <col min="24" max="24" width="24.85546875" style="31" customWidth="1"/>
    <col min="25" max="27" width="15.42578125" style="31" customWidth="1"/>
    <col min="28" max="28" width="21.42578125" style="31" bestFit="1" customWidth="1"/>
    <col min="29" max="16384" width="9.140625" style="32"/>
  </cols>
  <sheetData>
    <row r="1" spans="1:28">
      <c r="B1" s="28"/>
      <c r="C1" s="29"/>
      <c r="D1" s="29"/>
      <c r="E1" s="29"/>
      <c r="F1" s="29"/>
      <c r="G1" s="29"/>
      <c r="H1" s="29"/>
      <c r="I1" s="29"/>
      <c r="J1" s="29"/>
      <c r="K1" s="29"/>
      <c r="L1" s="30"/>
    </row>
    <row r="2" spans="1:28">
      <c r="B2" s="28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28">
      <c r="B3" s="28"/>
      <c r="C3" s="29"/>
      <c r="D3" s="29"/>
      <c r="E3" s="29"/>
      <c r="F3" s="29"/>
      <c r="G3" s="29"/>
      <c r="H3" s="29"/>
      <c r="I3" s="29"/>
      <c r="J3" s="29"/>
      <c r="K3" s="29"/>
      <c r="L3" s="30"/>
      <c r="N3" s="18"/>
    </row>
    <row r="4" spans="1:28">
      <c r="B4" s="28"/>
      <c r="C4" s="29"/>
      <c r="D4" s="29"/>
      <c r="E4" s="29"/>
      <c r="F4" s="29"/>
      <c r="G4" s="29"/>
      <c r="H4" s="29"/>
      <c r="I4" s="29"/>
      <c r="J4" s="29"/>
      <c r="K4" s="29"/>
      <c r="L4" s="30"/>
      <c r="P4" s="18"/>
    </row>
    <row r="5" spans="1:28" ht="16.5"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</row>
    <row r="6" spans="1:28" ht="37.5" customHeight="1">
      <c r="B6" s="151" t="s">
        <v>66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</row>
    <row r="7" spans="1:28" ht="16.5"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"/>
      <c r="N7" s="15"/>
      <c r="O7" s="17"/>
    </row>
    <row r="8" spans="1:28" ht="17.25" thickBot="1">
      <c r="B8" s="150" t="s">
        <v>41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</row>
    <row r="9" spans="1:28" s="34" customFormat="1" ht="35.25" customHeight="1" thickBot="1">
      <c r="A9" s="67"/>
      <c r="B9" s="80" t="s">
        <v>0</v>
      </c>
      <c r="C9" s="81" t="s">
        <v>27</v>
      </c>
      <c r="D9" s="81" t="s">
        <v>28</v>
      </c>
      <c r="E9" s="81" t="s">
        <v>29</v>
      </c>
      <c r="F9" s="81" t="s">
        <v>30</v>
      </c>
      <c r="G9" s="81" t="s">
        <v>31</v>
      </c>
      <c r="H9" s="81" t="s">
        <v>32</v>
      </c>
      <c r="I9" s="81" t="s">
        <v>33</v>
      </c>
      <c r="J9" s="81" t="s">
        <v>34</v>
      </c>
      <c r="K9" s="81" t="s">
        <v>87</v>
      </c>
      <c r="L9" s="81" t="s">
        <v>35</v>
      </c>
      <c r="M9" s="81" t="s">
        <v>36</v>
      </c>
      <c r="N9" s="81" t="s">
        <v>37</v>
      </c>
      <c r="O9" s="82" t="s">
        <v>38</v>
      </c>
      <c r="P9" s="31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s="27" customFormat="1">
      <c r="A10" s="66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8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</row>
    <row r="11" spans="1:28" s="27" customFormat="1" ht="16.5" customHeight="1" thickBot="1">
      <c r="A11" s="66"/>
      <c r="B11" s="152" t="s">
        <v>40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</row>
    <row r="12" spans="1:28" s="27" customFormat="1">
      <c r="A12" s="66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8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</row>
    <row r="13" spans="1:28" ht="15.75" thickBot="1">
      <c r="B13" s="83" t="s">
        <v>45</v>
      </c>
      <c r="C13" s="84">
        <f t="shared" ref="C13:O13" si="0">+C14+C30+C27</f>
        <v>0</v>
      </c>
      <c r="D13" s="84">
        <f t="shared" si="0"/>
        <v>0</v>
      </c>
      <c r="E13" s="84">
        <f t="shared" si="0"/>
        <v>0</v>
      </c>
      <c r="F13" s="84">
        <f t="shared" si="0"/>
        <v>0</v>
      </c>
      <c r="G13" s="84">
        <f t="shared" si="0"/>
        <v>0</v>
      </c>
      <c r="H13" s="84">
        <f t="shared" si="0"/>
        <v>10991.570873041288</v>
      </c>
      <c r="I13" s="84">
        <f t="shared" si="0"/>
        <v>2802.6218184972772</v>
      </c>
      <c r="J13" s="84">
        <f t="shared" si="0"/>
        <v>3476.59989366937</v>
      </c>
      <c r="K13" s="84">
        <f t="shared" si="0"/>
        <v>0</v>
      </c>
      <c r="L13" s="84">
        <f t="shared" si="0"/>
        <v>3502.4</v>
      </c>
      <c r="M13" s="84">
        <f t="shared" si="0"/>
        <v>0</v>
      </c>
      <c r="N13" s="84">
        <f t="shared" si="0"/>
        <v>0</v>
      </c>
      <c r="O13" s="85">
        <f t="shared" si="0"/>
        <v>20773.192585207933</v>
      </c>
    </row>
    <row r="14" spans="1:28" ht="15.75" thickTop="1">
      <c r="B14" s="86" t="s">
        <v>39</v>
      </c>
      <c r="C14" s="87">
        <f>+C15+C21</f>
        <v>0</v>
      </c>
      <c r="D14" s="87">
        <f>+D15+D21</f>
        <v>0</v>
      </c>
      <c r="E14" s="87">
        <f t="shared" ref="E14:O14" si="1">+E15+E21</f>
        <v>0</v>
      </c>
      <c r="F14" s="88">
        <f t="shared" si="1"/>
        <v>0</v>
      </c>
      <c r="G14" s="88">
        <f t="shared" si="1"/>
        <v>0</v>
      </c>
      <c r="H14" s="88">
        <f t="shared" si="1"/>
        <v>9000</v>
      </c>
      <c r="I14" s="88">
        <f t="shared" si="1"/>
        <v>1000</v>
      </c>
      <c r="J14" s="88">
        <f t="shared" si="1"/>
        <v>1268.8999999999996</v>
      </c>
      <c r="K14" s="88">
        <f t="shared" si="1"/>
        <v>0</v>
      </c>
      <c r="L14" s="88">
        <f t="shared" si="1"/>
        <v>3502.4</v>
      </c>
      <c r="M14" s="88">
        <f t="shared" si="1"/>
        <v>0</v>
      </c>
      <c r="N14" s="88">
        <f t="shared" si="1"/>
        <v>0</v>
      </c>
      <c r="O14" s="89">
        <f t="shared" si="1"/>
        <v>14771.3</v>
      </c>
    </row>
    <row r="15" spans="1:28" s="38" customFormat="1" ht="19.5">
      <c r="A15" s="68"/>
      <c r="B15" s="1" t="s">
        <v>44</v>
      </c>
      <c r="C15" s="36">
        <f t="shared" ref="C15:O15" si="2">SUM(C16:C19)</f>
        <v>0</v>
      </c>
      <c r="D15" s="36">
        <f t="shared" si="2"/>
        <v>0</v>
      </c>
      <c r="E15" s="36">
        <f t="shared" si="2"/>
        <v>0</v>
      </c>
      <c r="F15" s="36">
        <f t="shared" si="2"/>
        <v>0</v>
      </c>
      <c r="G15" s="36">
        <f t="shared" si="2"/>
        <v>0</v>
      </c>
      <c r="H15" s="36">
        <f t="shared" si="2"/>
        <v>0</v>
      </c>
      <c r="I15" s="36">
        <f t="shared" si="2"/>
        <v>0</v>
      </c>
      <c r="J15" s="36">
        <f t="shared" si="2"/>
        <v>11268.9</v>
      </c>
      <c r="K15" s="36">
        <f t="shared" si="2"/>
        <v>0</v>
      </c>
      <c r="L15" s="36">
        <f t="shared" si="2"/>
        <v>3502.4</v>
      </c>
      <c r="M15" s="36">
        <f t="shared" si="2"/>
        <v>0</v>
      </c>
      <c r="N15" s="36">
        <f t="shared" si="2"/>
        <v>0</v>
      </c>
      <c r="O15" s="103">
        <f t="shared" si="2"/>
        <v>14771.3</v>
      </c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7"/>
    </row>
    <row r="16" spans="1:28" s="41" customFormat="1">
      <c r="A16" s="69"/>
      <c r="B16" s="39" t="s">
        <v>49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11268.9</v>
      </c>
      <c r="K16" s="23">
        <v>0</v>
      </c>
      <c r="L16" s="23">
        <v>3502.4</v>
      </c>
      <c r="M16" s="23">
        <v>0</v>
      </c>
      <c r="N16" s="23">
        <v>0</v>
      </c>
      <c r="O16" s="89">
        <f>SUM(C16:N16)</f>
        <v>14771.3</v>
      </c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40"/>
    </row>
    <row r="17" spans="1:28" s="41" customFormat="1">
      <c r="A17" s="69"/>
      <c r="B17" s="39" t="s">
        <v>62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89">
        <f t="shared" ref="O17:O19" si="3">SUM(C17:N17)</f>
        <v>0</v>
      </c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40"/>
    </row>
    <row r="18" spans="1:28" s="41" customFormat="1">
      <c r="A18" s="69"/>
      <c r="B18" s="39" t="s">
        <v>63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89">
        <f t="shared" si="3"/>
        <v>0</v>
      </c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40"/>
    </row>
    <row r="19" spans="1:28" s="41" customFormat="1">
      <c r="A19" s="69"/>
      <c r="B19" s="39" t="s">
        <v>65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89">
        <f t="shared" si="3"/>
        <v>0</v>
      </c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40"/>
    </row>
    <row r="20" spans="1:28" s="41" customFormat="1">
      <c r="A20" s="69"/>
      <c r="B20" s="56"/>
      <c r="C20" s="23"/>
      <c r="D20" s="6"/>
      <c r="E20" s="42"/>
      <c r="F20" s="42"/>
      <c r="G20" s="42"/>
      <c r="H20" s="42"/>
      <c r="I20" s="42"/>
      <c r="J20" s="6"/>
      <c r="K20" s="6"/>
      <c r="L20" s="42"/>
      <c r="M20" s="42"/>
      <c r="N20" s="42"/>
      <c r="O20" s="20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40"/>
    </row>
    <row r="21" spans="1:28" s="38" customFormat="1">
      <c r="A21" s="68"/>
      <c r="B21" s="43" t="s">
        <v>43</v>
      </c>
      <c r="C21" s="44">
        <f>C22</f>
        <v>0</v>
      </c>
      <c r="D21" s="44">
        <f t="shared" ref="D21:N21" si="4">D22</f>
        <v>0</v>
      </c>
      <c r="E21" s="44">
        <f t="shared" si="4"/>
        <v>0</v>
      </c>
      <c r="F21" s="44">
        <f t="shared" si="4"/>
        <v>0</v>
      </c>
      <c r="G21" s="44">
        <f t="shared" si="4"/>
        <v>0</v>
      </c>
      <c r="H21" s="44">
        <f t="shared" si="4"/>
        <v>9000</v>
      </c>
      <c r="I21" s="44">
        <f t="shared" si="4"/>
        <v>1000</v>
      </c>
      <c r="J21" s="44">
        <f t="shared" si="4"/>
        <v>-10000</v>
      </c>
      <c r="K21" s="44">
        <f t="shared" si="4"/>
        <v>0</v>
      </c>
      <c r="L21" s="44">
        <f t="shared" si="4"/>
        <v>0</v>
      </c>
      <c r="M21" s="44">
        <f t="shared" si="4"/>
        <v>0</v>
      </c>
      <c r="N21" s="44">
        <f t="shared" si="4"/>
        <v>0</v>
      </c>
      <c r="O21" s="104">
        <f>O22</f>
        <v>0</v>
      </c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7"/>
    </row>
    <row r="22" spans="1:28" s="47" customFormat="1" ht="19.5">
      <c r="A22" s="70"/>
      <c r="B22" s="45" t="s">
        <v>54</v>
      </c>
      <c r="C22" s="36">
        <f>SUM(C23:C25)</f>
        <v>0</v>
      </c>
      <c r="D22" s="36">
        <f t="shared" ref="D22:N22" si="5">SUM(D23:D25)</f>
        <v>0</v>
      </c>
      <c r="E22" s="36">
        <f t="shared" si="5"/>
        <v>0</v>
      </c>
      <c r="F22" s="36">
        <f t="shared" si="5"/>
        <v>0</v>
      </c>
      <c r="G22" s="36">
        <f t="shared" si="5"/>
        <v>0</v>
      </c>
      <c r="H22" s="36">
        <f t="shared" si="5"/>
        <v>9000</v>
      </c>
      <c r="I22" s="36">
        <f t="shared" si="5"/>
        <v>1000</v>
      </c>
      <c r="J22" s="36">
        <f t="shared" si="5"/>
        <v>-10000</v>
      </c>
      <c r="K22" s="36">
        <f t="shared" si="5"/>
        <v>0</v>
      </c>
      <c r="L22" s="36">
        <f t="shared" si="5"/>
        <v>0</v>
      </c>
      <c r="M22" s="36">
        <f t="shared" si="5"/>
        <v>0</v>
      </c>
      <c r="N22" s="36">
        <f t="shared" si="5"/>
        <v>0</v>
      </c>
      <c r="O22" s="103">
        <f>SUM(O23:O25)</f>
        <v>0</v>
      </c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46"/>
    </row>
    <row r="23" spans="1:28" s="41" customFormat="1">
      <c r="A23" s="69"/>
      <c r="B23" s="39" t="s">
        <v>46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12000</v>
      </c>
      <c r="I23" s="23">
        <v>3000</v>
      </c>
      <c r="J23" s="23">
        <v>0</v>
      </c>
      <c r="K23" s="23">
        <v>1000</v>
      </c>
      <c r="L23" s="23">
        <v>0</v>
      </c>
      <c r="M23" s="23">
        <v>0</v>
      </c>
      <c r="N23" s="23">
        <v>0</v>
      </c>
      <c r="O23" s="89">
        <f>SUM(C23:N23)</f>
        <v>16000</v>
      </c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40"/>
    </row>
    <row r="24" spans="1:28" s="41" customFormat="1">
      <c r="A24" s="69"/>
      <c r="B24" s="39" t="s">
        <v>47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-3000</v>
      </c>
      <c r="I24" s="23">
        <v>-2000</v>
      </c>
      <c r="J24" s="23">
        <v>-10000</v>
      </c>
      <c r="K24" s="23">
        <v>-1000</v>
      </c>
      <c r="L24" s="23">
        <v>0</v>
      </c>
      <c r="M24" s="23">
        <v>0</v>
      </c>
      <c r="N24" s="23">
        <v>0</v>
      </c>
      <c r="O24" s="89">
        <f>SUM(C24:N24)</f>
        <v>-16000</v>
      </c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40"/>
    </row>
    <row r="25" spans="1:28">
      <c r="B25" s="39" t="s">
        <v>56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89">
        <f>SUM(C25:N25)</f>
        <v>0</v>
      </c>
    </row>
    <row r="26" spans="1:28">
      <c r="B26" s="39"/>
      <c r="C26" s="6"/>
      <c r="D26" s="6"/>
      <c r="E26" s="42"/>
      <c r="F26" s="42"/>
      <c r="G26" s="42"/>
      <c r="H26" s="6" t="e">
        <f>#REF!/1000000</f>
        <v>#REF!</v>
      </c>
      <c r="I26" s="6" t="e">
        <f>#REF!/1000000</f>
        <v>#REF!</v>
      </c>
      <c r="J26" s="6" t="e">
        <f>#REF!/1000000</f>
        <v>#REF!</v>
      </c>
      <c r="K26" s="42"/>
      <c r="L26" s="42"/>
      <c r="M26" s="42"/>
      <c r="N26" s="42"/>
      <c r="O26" s="20"/>
    </row>
    <row r="27" spans="1:28">
      <c r="B27" s="90" t="s">
        <v>48</v>
      </c>
      <c r="C27" s="91">
        <f t="shared" ref="C27:N27" si="6">+C28</f>
        <v>0</v>
      </c>
      <c r="D27" s="91">
        <f t="shared" si="6"/>
        <v>0</v>
      </c>
      <c r="E27" s="92">
        <f t="shared" si="6"/>
        <v>0</v>
      </c>
      <c r="F27" s="92">
        <f>+F28</f>
        <v>0</v>
      </c>
      <c r="G27" s="92">
        <f>+G28</f>
        <v>0</v>
      </c>
      <c r="H27" s="92">
        <f>+H28</f>
        <v>0</v>
      </c>
      <c r="I27" s="92">
        <f>+I28</f>
        <v>0</v>
      </c>
      <c r="J27" s="92">
        <f t="shared" si="6"/>
        <v>0</v>
      </c>
      <c r="K27" s="92">
        <f t="shared" si="6"/>
        <v>0</v>
      </c>
      <c r="L27" s="92">
        <f t="shared" si="6"/>
        <v>0</v>
      </c>
      <c r="M27" s="92">
        <f t="shared" si="6"/>
        <v>0</v>
      </c>
      <c r="N27" s="92">
        <f t="shared" si="6"/>
        <v>0</v>
      </c>
      <c r="O27" s="92">
        <f>+O28</f>
        <v>0</v>
      </c>
    </row>
    <row r="28" spans="1:28" s="49" customFormat="1">
      <c r="A28" s="71"/>
      <c r="B28" s="39" t="s">
        <v>50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89">
        <f>SUM(C28:N28)</f>
        <v>0</v>
      </c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48"/>
    </row>
    <row r="29" spans="1:28" s="49" customFormat="1">
      <c r="A29" s="71"/>
      <c r="B29" s="39"/>
      <c r="C29" s="9"/>
      <c r="D29" s="9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20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48"/>
    </row>
    <row r="30" spans="1:28">
      <c r="B30" s="93" t="s">
        <v>61</v>
      </c>
      <c r="C30" s="91">
        <f t="shared" ref="C30:N30" si="7">+C31</f>
        <v>0</v>
      </c>
      <c r="D30" s="91">
        <f t="shared" si="7"/>
        <v>0</v>
      </c>
      <c r="E30" s="91">
        <f t="shared" si="7"/>
        <v>0</v>
      </c>
      <c r="F30" s="91">
        <f t="shared" si="7"/>
        <v>0</v>
      </c>
      <c r="G30" s="91">
        <f t="shared" si="7"/>
        <v>0</v>
      </c>
      <c r="H30" s="91">
        <f t="shared" si="7"/>
        <v>1991.5708730412871</v>
      </c>
      <c r="I30" s="91">
        <f t="shared" si="7"/>
        <v>1802.6218184972772</v>
      </c>
      <c r="J30" s="91">
        <f t="shared" si="7"/>
        <v>2207.6998936693703</v>
      </c>
      <c r="K30" s="91">
        <f t="shared" si="7"/>
        <v>0</v>
      </c>
      <c r="L30" s="91">
        <f t="shared" si="7"/>
        <v>0</v>
      </c>
      <c r="M30" s="91">
        <f t="shared" si="7"/>
        <v>0</v>
      </c>
      <c r="N30" s="91">
        <f t="shared" si="7"/>
        <v>0</v>
      </c>
      <c r="O30" s="92">
        <f>+O31</f>
        <v>6001.8925852079346</v>
      </c>
    </row>
    <row r="31" spans="1:28" s="49" customFormat="1">
      <c r="A31" s="71"/>
      <c r="B31" s="39" t="s">
        <v>57</v>
      </c>
      <c r="C31" s="6">
        <v>0</v>
      </c>
      <c r="D31" s="23">
        <v>0</v>
      </c>
      <c r="E31" s="6">
        <v>0</v>
      </c>
      <c r="F31" s="6">
        <v>0</v>
      </c>
      <c r="G31" s="6">
        <v>0</v>
      </c>
      <c r="H31" s="6">
        <v>1991.5708730412871</v>
      </c>
      <c r="I31" s="6">
        <v>1802.6218184972772</v>
      </c>
      <c r="J31" s="6">
        <v>2207.6998936693703</v>
      </c>
      <c r="K31" s="6">
        <v>0</v>
      </c>
      <c r="L31" s="6">
        <v>0</v>
      </c>
      <c r="M31" s="6">
        <v>0</v>
      </c>
      <c r="N31" s="6">
        <v>0</v>
      </c>
      <c r="O31" s="89">
        <f>SUM(C31:N31)</f>
        <v>6001.8925852079346</v>
      </c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48"/>
    </row>
    <row r="32" spans="1:28" s="27" customFormat="1">
      <c r="A32" s="66"/>
      <c r="B32" s="5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18"/>
      <c r="P32" s="31"/>
      <c r="Q32" s="31"/>
      <c r="R32" s="35"/>
      <c r="S32" s="35"/>
      <c r="T32" s="35"/>
      <c r="U32" s="35"/>
      <c r="V32" s="35"/>
      <c r="W32" s="52"/>
      <c r="X32" s="35"/>
      <c r="Y32" s="35"/>
      <c r="Z32" s="35"/>
      <c r="AA32" s="35"/>
      <c r="AB32" s="35"/>
    </row>
    <row r="33" spans="1:28" ht="16.5" thickBot="1">
      <c r="B33" s="152" t="s">
        <v>2</v>
      </c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R33" s="35"/>
      <c r="S33" s="35"/>
      <c r="T33" s="35"/>
      <c r="U33" s="35"/>
      <c r="V33" s="35"/>
      <c r="W33" s="35"/>
      <c r="X33" s="35"/>
      <c r="Y33" s="35"/>
      <c r="Z33" s="35"/>
      <c r="AA33" s="35"/>
    </row>
    <row r="34" spans="1:28">
      <c r="A34" s="66">
        <v>1000000</v>
      </c>
      <c r="B34" s="3"/>
      <c r="C34" s="74">
        <v>2018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19"/>
      <c r="R34" s="35"/>
      <c r="S34" s="35"/>
      <c r="T34" s="35"/>
      <c r="U34" s="35"/>
      <c r="V34" s="35"/>
      <c r="W34" s="35"/>
      <c r="X34" s="35"/>
      <c r="Y34" s="35"/>
      <c r="Z34" s="35"/>
      <c r="AA34" s="35"/>
    </row>
    <row r="35" spans="1:28" s="49" customFormat="1">
      <c r="A35" s="71"/>
      <c r="B35" s="94" t="s">
        <v>3</v>
      </c>
      <c r="C35" s="95">
        <f>+C36+C38+C37</f>
        <v>0</v>
      </c>
      <c r="D35" s="95">
        <f>+D36+D38</f>
        <v>0</v>
      </c>
      <c r="E35" s="95">
        <f t="shared" ref="E35:N35" si="8">+E36+E38</f>
        <v>0</v>
      </c>
      <c r="F35" s="95">
        <f t="shared" si="8"/>
        <v>0</v>
      </c>
      <c r="G35" s="95">
        <f t="shared" si="8"/>
        <v>0</v>
      </c>
      <c r="H35" s="95">
        <f t="shared" si="8"/>
        <v>8835.3572549863311</v>
      </c>
      <c r="I35" s="95">
        <f t="shared" si="8"/>
        <v>1092.2143891554074</v>
      </c>
      <c r="J35" s="95">
        <f>+J36+J38</f>
        <v>1084.4420555838383</v>
      </c>
      <c r="K35" s="95">
        <f>+K36+K38</f>
        <v>609.72218942195127</v>
      </c>
      <c r="L35" s="95">
        <f t="shared" si="8"/>
        <v>5609.7471902319112</v>
      </c>
      <c r="M35" s="95">
        <f t="shared" si="8"/>
        <v>609.76060978431644</v>
      </c>
      <c r="N35" s="95">
        <f t="shared" si="8"/>
        <v>1111.3329439576364</v>
      </c>
      <c r="O35" s="96">
        <f>+O36+O38</f>
        <v>18952.576633121393</v>
      </c>
      <c r="P35" s="31"/>
      <c r="Q35" s="31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28">
      <c r="A36" s="72" t="s">
        <v>74</v>
      </c>
      <c r="B36" s="5" t="s">
        <v>1</v>
      </c>
      <c r="C36" s="23">
        <v>0</v>
      </c>
      <c r="D36" s="23">
        <v>0</v>
      </c>
      <c r="E36" s="23">
        <v>0</v>
      </c>
      <c r="F36" s="6">
        <v>0</v>
      </c>
      <c r="G36" s="6">
        <v>0</v>
      </c>
      <c r="H36" s="6">
        <v>8487.4464973324139</v>
      </c>
      <c r="I36" s="6">
        <v>609.69733567557932</v>
      </c>
      <c r="J36" s="23">
        <v>609.70862280595827</v>
      </c>
      <c r="K36" s="23">
        <v>609.72218942195127</v>
      </c>
      <c r="L36" s="6">
        <v>5609.7471902319112</v>
      </c>
      <c r="M36" s="6">
        <v>609.76060978431644</v>
      </c>
      <c r="N36" s="6">
        <v>1111.3329439576364</v>
      </c>
      <c r="O36" s="89">
        <f>SUM(C36:N36)</f>
        <v>17647.415389209767</v>
      </c>
      <c r="R36" s="48"/>
      <c r="S36" s="48"/>
      <c r="T36" s="48"/>
      <c r="U36" s="48"/>
      <c r="V36" s="48"/>
      <c r="W36" s="48"/>
      <c r="X36" s="48"/>
      <c r="Y36" s="48"/>
      <c r="Z36" s="48"/>
      <c r="AA36" s="48"/>
    </row>
    <row r="37" spans="1:28" s="55" customFormat="1">
      <c r="A37" s="69"/>
      <c r="B37" s="75" t="s">
        <v>78</v>
      </c>
      <c r="C37" s="53">
        <v>0</v>
      </c>
      <c r="D37" s="53">
        <v>0</v>
      </c>
      <c r="E37" s="53">
        <v>0</v>
      </c>
      <c r="F37" s="53">
        <v>0</v>
      </c>
      <c r="G37" s="53">
        <v>0</v>
      </c>
      <c r="H37" s="53">
        <v>8000</v>
      </c>
      <c r="I37" s="53">
        <v>0</v>
      </c>
      <c r="J37" s="53">
        <v>0</v>
      </c>
      <c r="K37" s="53">
        <v>0</v>
      </c>
      <c r="L37" s="53">
        <v>5000</v>
      </c>
      <c r="M37" s="53">
        <v>0</v>
      </c>
      <c r="N37" s="53">
        <v>0</v>
      </c>
      <c r="O37" s="105">
        <f>SUM(C37:N37)</f>
        <v>13000</v>
      </c>
      <c r="P37" s="31"/>
      <c r="Q37" s="31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54"/>
    </row>
    <row r="38" spans="1:28">
      <c r="B38" s="56" t="s">
        <v>6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347.9107576539181</v>
      </c>
      <c r="I38" s="26">
        <v>482.51705347982795</v>
      </c>
      <c r="J38" s="26">
        <v>474.73343277788013</v>
      </c>
      <c r="K38" s="26">
        <v>0</v>
      </c>
      <c r="L38" s="26">
        <v>0</v>
      </c>
      <c r="M38" s="26">
        <v>0</v>
      </c>
      <c r="N38" s="26">
        <v>0</v>
      </c>
      <c r="O38" s="89">
        <f>SUM(C38:N38)</f>
        <v>1305.1612439116261</v>
      </c>
      <c r="P38" s="76"/>
      <c r="R38" s="48"/>
      <c r="S38" s="48"/>
      <c r="T38" s="48"/>
      <c r="U38" s="48"/>
      <c r="V38" s="48"/>
      <c r="W38" s="48"/>
      <c r="X38" s="48"/>
      <c r="Y38" s="48"/>
      <c r="Z38" s="48"/>
      <c r="AA38" s="48"/>
    </row>
    <row r="39" spans="1:28"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0"/>
      <c r="R39" s="48"/>
      <c r="S39" s="48"/>
      <c r="T39" s="48"/>
      <c r="U39" s="48"/>
      <c r="V39" s="48"/>
      <c r="W39" s="48"/>
      <c r="X39" s="48"/>
      <c r="Y39" s="48"/>
      <c r="Z39" s="48"/>
      <c r="AA39" s="48"/>
    </row>
    <row r="40" spans="1:28" s="49" customFormat="1">
      <c r="A40" s="71"/>
      <c r="B40" s="94" t="s">
        <v>4</v>
      </c>
      <c r="C40" s="95">
        <f>+C41+C43</f>
        <v>0</v>
      </c>
      <c r="D40" s="95">
        <f>+D41+D43</f>
        <v>0</v>
      </c>
      <c r="E40" s="95">
        <f t="shared" ref="E40:N40" si="9">+E41+E43</f>
        <v>0</v>
      </c>
      <c r="F40" s="95">
        <f t="shared" si="9"/>
        <v>0</v>
      </c>
      <c r="G40" s="95">
        <f t="shared" si="9"/>
        <v>0</v>
      </c>
      <c r="H40" s="95">
        <f t="shared" si="9"/>
        <v>8835.365245443918</v>
      </c>
      <c r="I40" s="95">
        <f t="shared" si="9"/>
        <v>1092.1972562498279</v>
      </c>
      <c r="J40" s="95">
        <f t="shared" si="9"/>
        <v>1084.4434281778804</v>
      </c>
      <c r="K40" s="95">
        <f t="shared" si="9"/>
        <v>609.72432184000013</v>
      </c>
      <c r="L40" s="95">
        <f t="shared" si="9"/>
        <v>609.73203043000012</v>
      </c>
      <c r="M40" s="95">
        <f t="shared" si="9"/>
        <v>609.75275414000021</v>
      </c>
      <c r="N40" s="95">
        <f t="shared" si="9"/>
        <v>1111.7940542599999</v>
      </c>
      <c r="O40" s="96">
        <f>+O41+O43</f>
        <v>13953.009090541625</v>
      </c>
      <c r="P40" s="31"/>
      <c r="Q40" s="31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</row>
    <row r="41" spans="1:28">
      <c r="A41" s="72" t="s">
        <v>83</v>
      </c>
      <c r="B41" s="5" t="s">
        <v>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8487.4544877900007</v>
      </c>
      <c r="I41" s="6">
        <v>609.68020276999994</v>
      </c>
      <c r="J41" s="6">
        <v>609.70999540000014</v>
      </c>
      <c r="K41" s="6">
        <v>609.72432184000013</v>
      </c>
      <c r="L41" s="6">
        <v>609.73203043000012</v>
      </c>
      <c r="M41" s="6">
        <v>609.75275414000021</v>
      </c>
      <c r="N41" s="6">
        <v>1111.7940542599999</v>
      </c>
      <c r="O41" s="89">
        <f>SUM(C41:N41)</f>
        <v>12647.84784663</v>
      </c>
      <c r="R41" s="48"/>
      <c r="S41" s="48"/>
      <c r="T41" s="48"/>
      <c r="U41" s="48"/>
      <c r="V41" s="48"/>
      <c r="W41" s="48"/>
      <c r="X41" s="48"/>
      <c r="Y41" s="48"/>
      <c r="Z41" s="48"/>
      <c r="AA41" s="48"/>
    </row>
    <row r="42" spans="1:28" s="55" customFormat="1">
      <c r="A42" s="69"/>
      <c r="B42" s="75" t="s">
        <v>78</v>
      </c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8000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>
        <v>0</v>
      </c>
      <c r="O42" s="105">
        <f>SUM(C42:N42)</f>
        <v>8000</v>
      </c>
      <c r="P42" s="31"/>
      <c r="Q42" s="31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54"/>
    </row>
    <row r="43" spans="1:28">
      <c r="B43" s="56" t="s">
        <v>6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347.9107576539181</v>
      </c>
      <c r="I43" s="26">
        <v>482.51705347982795</v>
      </c>
      <c r="J43" s="26">
        <v>474.73343277788013</v>
      </c>
      <c r="K43" s="26">
        <v>0</v>
      </c>
      <c r="L43" s="26">
        <v>0</v>
      </c>
      <c r="M43" s="26">
        <v>0</v>
      </c>
      <c r="N43" s="26">
        <v>0</v>
      </c>
      <c r="O43" s="89">
        <f>SUM(C43:N43)</f>
        <v>1305.1612439116261</v>
      </c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8">
      <c r="B44" s="5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0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8">
      <c r="B45" s="94" t="s">
        <v>16</v>
      </c>
      <c r="C45" s="95">
        <f>+C46+C47</f>
        <v>0</v>
      </c>
      <c r="D45" s="95">
        <f t="shared" ref="D45:O45" si="10">+D46+D47</f>
        <v>0</v>
      </c>
      <c r="E45" s="95">
        <f t="shared" si="10"/>
        <v>0</v>
      </c>
      <c r="F45" s="95">
        <f t="shared" si="10"/>
        <v>0</v>
      </c>
      <c r="G45" s="95">
        <f t="shared" si="10"/>
        <v>0</v>
      </c>
      <c r="H45" s="95">
        <f t="shared" si="10"/>
        <v>0</v>
      </c>
      <c r="I45" s="95">
        <f t="shared" si="10"/>
        <v>0</v>
      </c>
      <c r="J45" s="95">
        <f t="shared" si="10"/>
        <v>0</v>
      </c>
      <c r="K45" s="95">
        <f t="shared" si="10"/>
        <v>0</v>
      </c>
      <c r="L45" s="95">
        <f t="shared" si="10"/>
        <v>0</v>
      </c>
      <c r="M45" s="95">
        <f t="shared" si="10"/>
        <v>0</v>
      </c>
      <c r="N45" s="95">
        <f t="shared" si="10"/>
        <v>0</v>
      </c>
      <c r="O45" s="96">
        <f t="shared" si="10"/>
        <v>0</v>
      </c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8">
      <c r="B46" s="5" t="s">
        <v>7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106">
        <f>SUM(C46:N46)</f>
        <v>0</v>
      </c>
      <c r="R46" s="48"/>
      <c r="S46" s="48"/>
      <c r="T46" s="48"/>
      <c r="U46" s="48"/>
      <c r="V46" s="48"/>
      <c r="W46" s="48"/>
      <c r="X46" s="48"/>
      <c r="Y46" s="48"/>
      <c r="Z46" s="48"/>
      <c r="AA46" s="48"/>
    </row>
    <row r="47" spans="1:28">
      <c r="B47" s="5" t="s">
        <v>12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106">
        <f>SUM(C47:N47)</f>
        <v>0</v>
      </c>
      <c r="R47" s="48"/>
      <c r="S47" s="48"/>
      <c r="T47" s="48"/>
      <c r="U47" s="48"/>
      <c r="V47" s="48"/>
      <c r="W47" s="48"/>
      <c r="X47" s="48"/>
      <c r="Y47" s="48"/>
      <c r="Z47" s="48"/>
      <c r="AA47" s="48"/>
    </row>
    <row r="48" spans="1:28">
      <c r="B48" s="5"/>
      <c r="C48" s="23"/>
      <c r="D48" s="23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8"/>
      <c r="R48" s="48"/>
      <c r="S48" s="48"/>
      <c r="T48" s="48"/>
      <c r="U48" s="48"/>
      <c r="V48" s="48"/>
      <c r="W48" s="48"/>
      <c r="X48" s="48"/>
      <c r="Y48" s="48"/>
      <c r="Z48" s="48"/>
      <c r="AA48" s="48"/>
    </row>
    <row r="49" spans="1:28">
      <c r="B49" s="94" t="s">
        <v>58</v>
      </c>
      <c r="C49" s="95">
        <f>+C50+C51</f>
        <v>0</v>
      </c>
      <c r="D49" s="95">
        <f t="shared" ref="D49:O49" si="11">+D50+D51</f>
        <v>0</v>
      </c>
      <c r="E49" s="95">
        <f t="shared" si="11"/>
        <v>0</v>
      </c>
      <c r="F49" s="95">
        <f t="shared" si="11"/>
        <v>0</v>
      </c>
      <c r="G49" s="95">
        <f t="shared" si="11"/>
        <v>0</v>
      </c>
      <c r="H49" s="95">
        <f t="shared" si="11"/>
        <v>0</v>
      </c>
      <c r="I49" s="95">
        <f t="shared" si="11"/>
        <v>0</v>
      </c>
      <c r="J49" s="95">
        <f t="shared" si="11"/>
        <v>0</v>
      </c>
      <c r="K49" s="95">
        <f t="shared" si="11"/>
        <v>0</v>
      </c>
      <c r="L49" s="95">
        <f t="shared" si="11"/>
        <v>0</v>
      </c>
      <c r="M49" s="95">
        <f t="shared" si="11"/>
        <v>0</v>
      </c>
      <c r="N49" s="95">
        <f t="shared" si="11"/>
        <v>0</v>
      </c>
      <c r="O49" s="96">
        <f t="shared" si="11"/>
        <v>0</v>
      </c>
      <c r="R49" s="48"/>
      <c r="S49" s="48"/>
      <c r="T49" s="48"/>
      <c r="U49" s="48"/>
      <c r="V49" s="48"/>
      <c r="W49" s="48"/>
      <c r="X49" s="48"/>
      <c r="Y49" s="48"/>
      <c r="Z49" s="48"/>
      <c r="AA49" s="48"/>
    </row>
    <row r="50" spans="1:28">
      <c r="B50" s="5" t="s">
        <v>7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106">
        <f>SUM(C50:N50)</f>
        <v>0</v>
      </c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8">
      <c r="B51" s="5" t="s">
        <v>12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106">
        <f>SUM(C51:N51)</f>
        <v>0</v>
      </c>
      <c r="R51" s="48"/>
      <c r="S51" s="48"/>
      <c r="T51" s="48"/>
      <c r="U51" s="48"/>
      <c r="V51" s="48"/>
      <c r="W51" s="48"/>
      <c r="X51" s="48"/>
      <c r="Y51" s="48"/>
      <c r="Z51" s="48"/>
      <c r="AA51" s="48"/>
    </row>
    <row r="52" spans="1:28">
      <c r="B52" s="5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58"/>
      <c r="R52" s="48"/>
      <c r="S52" s="48"/>
      <c r="T52" s="48"/>
      <c r="U52" s="48"/>
      <c r="V52" s="48"/>
      <c r="W52" s="48"/>
      <c r="X52" s="48"/>
      <c r="Y52" s="48"/>
      <c r="Z52" s="48"/>
      <c r="AA52" s="48"/>
    </row>
    <row r="53" spans="1:28" s="49" customFormat="1">
      <c r="A53" s="71"/>
      <c r="B53" s="94" t="s">
        <v>59</v>
      </c>
      <c r="C53" s="95">
        <f t="shared" ref="C53:O53" si="12">+C54+C55</f>
        <v>0</v>
      </c>
      <c r="D53" s="95">
        <f t="shared" si="12"/>
        <v>0</v>
      </c>
      <c r="E53" s="95">
        <f t="shared" si="12"/>
        <v>0</v>
      </c>
      <c r="F53" s="95">
        <f t="shared" si="12"/>
        <v>0</v>
      </c>
      <c r="G53" s="95">
        <f t="shared" si="12"/>
        <v>0</v>
      </c>
      <c r="H53" s="95">
        <f t="shared" si="12"/>
        <v>0</v>
      </c>
      <c r="I53" s="95">
        <f t="shared" si="12"/>
        <v>0</v>
      </c>
      <c r="J53" s="95">
        <f t="shared" si="12"/>
        <v>0</v>
      </c>
      <c r="K53" s="95">
        <f t="shared" si="12"/>
        <v>0</v>
      </c>
      <c r="L53" s="95">
        <f t="shared" si="12"/>
        <v>0</v>
      </c>
      <c r="M53" s="95">
        <f t="shared" si="12"/>
        <v>0</v>
      </c>
      <c r="N53" s="95">
        <f t="shared" si="12"/>
        <v>0</v>
      </c>
      <c r="O53" s="96">
        <f t="shared" si="12"/>
        <v>0</v>
      </c>
      <c r="P53" s="31"/>
      <c r="Q53" s="31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</row>
    <row r="54" spans="1:28">
      <c r="B54" s="5" t="s">
        <v>7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89">
        <f>SUM(C54:N54)</f>
        <v>0</v>
      </c>
      <c r="R54" s="48"/>
      <c r="S54" s="48"/>
      <c r="T54" s="48"/>
      <c r="U54" s="48"/>
      <c r="V54" s="48"/>
      <c r="W54" s="48"/>
      <c r="X54" s="48"/>
      <c r="Y54" s="48"/>
      <c r="Z54" s="48"/>
      <c r="AA54" s="48"/>
    </row>
    <row r="55" spans="1:28" ht="14.25" customHeight="1">
      <c r="B55" s="5" t="s">
        <v>12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89">
        <f>SUM(C55:N55)</f>
        <v>0</v>
      </c>
      <c r="R55" s="48"/>
      <c r="S55" s="48"/>
      <c r="T55" s="48"/>
      <c r="U55" s="48"/>
      <c r="V55" s="48"/>
      <c r="W55" s="48"/>
      <c r="X55" s="48"/>
      <c r="Y55" s="48"/>
      <c r="Z55" s="48"/>
      <c r="AA55" s="48"/>
    </row>
    <row r="56" spans="1:28">
      <c r="B56" s="5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0"/>
      <c r="R56" s="48"/>
      <c r="S56" s="48"/>
      <c r="T56" s="48"/>
      <c r="U56" s="48"/>
      <c r="V56" s="48"/>
      <c r="W56" s="48"/>
      <c r="X56" s="48"/>
      <c r="Y56" s="48"/>
      <c r="Z56" s="48"/>
      <c r="AA56" s="48"/>
    </row>
    <row r="57" spans="1:28" ht="15.75" customHeight="1">
      <c r="B57" s="94" t="s">
        <v>55</v>
      </c>
      <c r="C57" s="95">
        <f>+C58+C59</f>
        <v>0</v>
      </c>
      <c r="D57" s="95">
        <f t="shared" ref="D57:O57" si="13">+D58+D59</f>
        <v>0</v>
      </c>
      <c r="E57" s="95">
        <f t="shared" si="13"/>
        <v>0</v>
      </c>
      <c r="F57" s="95">
        <f t="shared" si="13"/>
        <v>0</v>
      </c>
      <c r="G57" s="95">
        <f t="shared" si="13"/>
        <v>0</v>
      </c>
      <c r="H57" s="95">
        <f t="shared" si="13"/>
        <v>0</v>
      </c>
      <c r="I57" s="95">
        <f t="shared" si="13"/>
        <v>0</v>
      </c>
      <c r="J57" s="95">
        <f t="shared" si="13"/>
        <v>0</v>
      </c>
      <c r="K57" s="95">
        <f t="shared" si="13"/>
        <v>0</v>
      </c>
      <c r="L57" s="95">
        <f t="shared" si="13"/>
        <v>0</v>
      </c>
      <c r="M57" s="95">
        <f t="shared" si="13"/>
        <v>0</v>
      </c>
      <c r="N57" s="95">
        <f t="shared" si="13"/>
        <v>0</v>
      </c>
      <c r="O57" s="96">
        <f t="shared" si="13"/>
        <v>0</v>
      </c>
      <c r="R57" s="48"/>
      <c r="S57" s="48"/>
      <c r="T57" s="48"/>
      <c r="U57" s="48"/>
      <c r="V57" s="48"/>
      <c r="W57" s="48"/>
      <c r="X57" s="48"/>
      <c r="Y57" s="48"/>
      <c r="Z57" s="48"/>
      <c r="AA57" s="48"/>
    </row>
    <row r="58" spans="1:28">
      <c r="B58" s="5" t="s">
        <v>7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89">
        <f>SUM(C58:N58)</f>
        <v>0</v>
      </c>
      <c r="R58" s="48"/>
      <c r="S58" s="48"/>
      <c r="T58" s="48"/>
      <c r="U58" s="48"/>
      <c r="V58" s="48"/>
      <c r="W58" s="48"/>
      <c r="X58" s="48"/>
      <c r="Y58" s="48"/>
      <c r="Z58" s="48"/>
      <c r="AA58" s="48"/>
    </row>
    <row r="59" spans="1:28">
      <c r="B59" s="5" t="s">
        <v>12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89">
        <f>SUM(C59:N59)</f>
        <v>0</v>
      </c>
      <c r="R59" s="48"/>
      <c r="S59" s="48"/>
      <c r="T59" s="48"/>
      <c r="U59" s="48"/>
      <c r="V59" s="48"/>
      <c r="W59" s="48"/>
      <c r="X59" s="48"/>
      <c r="Y59" s="48"/>
      <c r="Z59" s="48"/>
      <c r="AA59" s="48"/>
    </row>
    <row r="60" spans="1:28">
      <c r="B60" s="5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20"/>
      <c r="R60" s="48"/>
      <c r="S60" s="48"/>
      <c r="T60" s="48"/>
      <c r="U60" s="48"/>
      <c r="V60" s="48"/>
      <c r="W60" s="48"/>
      <c r="X60" s="48"/>
      <c r="Y60" s="48"/>
      <c r="Z60" s="48"/>
      <c r="AA60" s="48"/>
    </row>
    <row r="61" spans="1:28" s="49" customFormat="1">
      <c r="A61" s="71"/>
      <c r="B61" s="94" t="s">
        <v>17</v>
      </c>
      <c r="C61" s="95">
        <f>+C62+C63</f>
        <v>0</v>
      </c>
      <c r="D61" s="95">
        <f t="shared" ref="D61:N61" si="14">+D62+D63</f>
        <v>0</v>
      </c>
      <c r="E61" s="95">
        <f t="shared" si="14"/>
        <v>0</v>
      </c>
      <c r="F61" s="95">
        <f t="shared" si="14"/>
        <v>0</v>
      </c>
      <c r="G61" s="95">
        <f t="shared" si="14"/>
        <v>0</v>
      </c>
      <c r="H61" s="95">
        <f t="shared" si="14"/>
        <v>0</v>
      </c>
      <c r="I61" s="95">
        <f t="shared" si="14"/>
        <v>0</v>
      </c>
      <c r="J61" s="95">
        <f t="shared" si="14"/>
        <v>0</v>
      </c>
      <c r="K61" s="95">
        <f t="shared" si="14"/>
        <v>0</v>
      </c>
      <c r="L61" s="95">
        <f t="shared" si="14"/>
        <v>0</v>
      </c>
      <c r="M61" s="95">
        <f t="shared" si="14"/>
        <v>0</v>
      </c>
      <c r="N61" s="95">
        <f t="shared" si="14"/>
        <v>0</v>
      </c>
      <c r="O61" s="97"/>
      <c r="P61" s="31"/>
      <c r="Q61" s="31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</row>
    <row r="62" spans="1:28">
      <c r="B62" s="5" t="s">
        <v>7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107"/>
      <c r="R62" s="48"/>
      <c r="S62" s="48"/>
      <c r="T62" s="48"/>
      <c r="U62" s="48"/>
      <c r="V62" s="48"/>
      <c r="W62" s="48"/>
      <c r="X62" s="48"/>
      <c r="Y62" s="48"/>
      <c r="Z62" s="48"/>
      <c r="AA62" s="48"/>
    </row>
    <row r="63" spans="1:28">
      <c r="B63" s="5" t="s">
        <v>12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107"/>
      <c r="R63" s="48"/>
      <c r="S63" s="48"/>
      <c r="T63" s="48"/>
      <c r="U63" s="48"/>
      <c r="V63" s="48"/>
      <c r="W63" s="48"/>
      <c r="X63" s="48"/>
      <c r="Y63" s="48"/>
      <c r="Z63" s="48"/>
      <c r="AA63" s="48"/>
    </row>
    <row r="64" spans="1:28">
      <c r="B64" s="5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2"/>
      <c r="R64" s="48"/>
      <c r="S64" s="48"/>
      <c r="T64" s="48"/>
      <c r="U64" s="48"/>
      <c r="V64" s="48"/>
      <c r="W64" s="48"/>
      <c r="X64" s="48"/>
      <c r="Y64" s="48"/>
      <c r="Z64" s="48"/>
      <c r="AA64" s="48"/>
    </row>
    <row r="65" spans="1:28" s="49" customFormat="1">
      <c r="A65" s="71"/>
      <c r="B65" s="94" t="s">
        <v>18</v>
      </c>
      <c r="C65" s="95">
        <f>+C66+C67</f>
        <v>0</v>
      </c>
      <c r="D65" s="95">
        <f t="shared" ref="D65:O65" si="15">+D66+D67</f>
        <v>0</v>
      </c>
      <c r="E65" s="95">
        <f t="shared" si="15"/>
        <v>0</v>
      </c>
      <c r="F65" s="95">
        <f t="shared" si="15"/>
        <v>0</v>
      </c>
      <c r="G65" s="95">
        <f t="shared" si="15"/>
        <v>0</v>
      </c>
      <c r="H65" s="95">
        <f t="shared" si="15"/>
        <v>0</v>
      </c>
      <c r="I65" s="95">
        <f t="shared" si="15"/>
        <v>0</v>
      </c>
      <c r="J65" s="95">
        <f t="shared" si="15"/>
        <v>0</v>
      </c>
      <c r="K65" s="95">
        <f t="shared" si="15"/>
        <v>0</v>
      </c>
      <c r="L65" s="95">
        <f t="shared" si="15"/>
        <v>0</v>
      </c>
      <c r="M65" s="95">
        <f t="shared" si="15"/>
        <v>0</v>
      </c>
      <c r="N65" s="95">
        <f t="shared" si="15"/>
        <v>0</v>
      </c>
      <c r="O65" s="96">
        <f t="shared" si="15"/>
        <v>0</v>
      </c>
      <c r="P65" s="31"/>
      <c r="Q65" s="31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</row>
    <row r="66" spans="1:28">
      <c r="B66" s="5" t="s">
        <v>7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89">
        <f>SUM(C66:N66)</f>
        <v>0</v>
      </c>
      <c r="R66" s="48"/>
      <c r="S66" s="48"/>
      <c r="T66" s="48"/>
      <c r="U66" s="48"/>
      <c r="V66" s="48"/>
      <c r="W66" s="48"/>
      <c r="X66" s="48"/>
      <c r="Y66" s="48"/>
      <c r="Z66" s="48"/>
      <c r="AA66" s="48"/>
    </row>
    <row r="67" spans="1:28">
      <c r="B67" s="5" t="s">
        <v>12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89">
        <f>SUM(C67:N67)</f>
        <v>0</v>
      </c>
      <c r="R67" s="48"/>
      <c r="S67" s="48"/>
      <c r="T67" s="48"/>
      <c r="U67" s="48"/>
      <c r="V67" s="48"/>
      <c r="W67" s="48"/>
      <c r="X67" s="48"/>
      <c r="Y67" s="48"/>
      <c r="Z67" s="48"/>
      <c r="AA67" s="48"/>
    </row>
    <row r="68" spans="1:28">
      <c r="B68" s="5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0"/>
      <c r="R68" s="48"/>
      <c r="S68" s="48"/>
      <c r="T68" s="48"/>
      <c r="U68" s="48"/>
      <c r="V68" s="48"/>
      <c r="W68" s="48"/>
      <c r="X68" s="48"/>
      <c r="Y68" s="48"/>
      <c r="Z68" s="48"/>
      <c r="AA68" s="48"/>
    </row>
    <row r="69" spans="1:28">
      <c r="B69" s="94" t="s">
        <v>19</v>
      </c>
      <c r="C69" s="95">
        <f t="shared" ref="C69:O69" si="16">+C70+C71</f>
        <v>0</v>
      </c>
      <c r="D69" s="95">
        <f t="shared" si="16"/>
        <v>0</v>
      </c>
      <c r="E69" s="95">
        <f t="shared" si="16"/>
        <v>0</v>
      </c>
      <c r="F69" s="95">
        <f t="shared" si="16"/>
        <v>0</v>
      </c>
      <c r="G69" s="95">
        <f t="shared" si="16"/>
        <v>0</v>
      </c>
      <c r="H69" s="95">
        <f t="shared" si="16"/>
        <v>0</v>
      </c>
      <c r="I69" s="95">
        <f t="shared" si="16"/>
        <v>0</v>
      </c>
      <c r="J69" s="95">
        <f t="shared" si="16"/>
        <v>0</v>
      </c>
      <c r="K69" s="95">
        <f t="shared" si="16"/>
        <v>0</v>
      </c>
      <c r="L69" s="95">
        <f t="shared" si="16"/>
        <v>0</v>
      </c>
      <c r="M69" s="95">
        <f t="shared" si="16"/>
        <v>0</v>
      </c>
      <c r="N69" s="95">
        <f t="shared" si="16"/>
        <v>0</v>
      </c>
      <c r="O69" s="96">
        <f t="shared" si="16"/>
        <v>0</v>
      </c>
      <c r="R69" s="48"/>
      <c r="S69" s="48"/>
      <c r="T69" s="48"/>
      <c r="U69" s="48"/>
      <c r="V69" s="48"/>
      <c r="W69" s="48"/>
      <c r="X69" s="48"/>
      <c r="Y69" s="48"/>
      <c r="Z69" s="48"/>
      <c r="AA69" s="48"/>
    </row>
    <row r="70" spans="1:28">
      <c r="B70" s="5" t="s">
        <v>7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89">
        <f>SUM(C70:N70)</f>
        <v>0</v>
      </c>
      <c r="R70" s="48"/>
      <c r="S70" s="48"/>
      <c r="T70" s="48"/>
      <c r="U70" s="48"/>
      <c r="V70" s="48"/>
      <c r="W70" s="48"/>
      <c r="X70" s="48"/>
      <c r="Y70" s="48"/>
      <c r="Z70" s="48"/>
      <c r="AA70" s="48"/>
    </row>
    <row r="71" spans="1:28">
      <c r="B71" s="5" t="s">
        <v>12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89">
        <f>SUM(C71:N71)</f>
        <v>0</v>
      </c>
      <c r="R71" s="48"/>
      <c r="S71" s="48"/>
      <c r="T71" s="48"/>
      <c r="U71" s="48"/>
      <c r="V71" s="48"/>
      <c r="W71" s="48"/>
      <c r="X71" s="48"/>
      <c r="Y71" s="48"/>
      <c r="Z71" s="48"/>
      <c r="AA71" s="48"/>
    </row>
    <row r="72" spans="1:28">
      <c r="B72" s="8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20"/>
      <c r="R72" s="48"/>
      <c r="S72" s="48"/>
      <c r="T72" s="48"/>
      <c r="U72" s="48"/>
      <c r="V72" s="48"/>
      <c r="W72" s="48"/>
      <c r="X72" s="48"/>
      <c r="Y72" s="48"/>
      <c r="Z72" s="48"/>
      <c r="AA72" s="48"/>
    </row>
    <row r="73" spans="1:28">
      <c r="B73" s="94" t="s">
        <v>20</v>
      </c>
      <c r="C73" s="95">
        <f>+C74+C75</f>
        <v>0</v>
      </c>
      <c r="D73" s="95">
        <f t="shared" ref="D73:N73" si="17">+D74+D75</f>
        <v>0</v>
      </c>
      <c r="E73" s="95">
        <f t="shared" si="17"/>
        <v>0</v>
      </c>
      <c r="F73" s="95">
        <f t="shared" si="17"/>
        <v>0</v>
      </c>
      <c r="G73" s="95">
        <f t="shared" si="17"/>
        <v>0</v>
      </c>
      <c r="H73" s="95">
        <f t="shared" si="17"/>
        <v>0</v>
      </c>
      <c r="I73" s="95">
        <f t="shared" si="17"/>
        <v>0</v>
      </c>
      <c r="J73" s="95">
        <f t="shared" si="17"/>
        <v>0</v>
      </c>
      <c r="K73" s="95">
        <f t="shared" si="17"/>
        <v>0</v>
      </c>
      <c r="L73" s="95">
        <f t="shared" si="17"/>
        <v>0</v>
      </c>
      <c r="M73" s="95">
        <f t="shared" si="17"/>
        <v>0</v>
      </c>
      <c r="N73" s="95">
        <f t="shared" si="17"/>
        <v>0</v>
      </c>
      <c r="O73" s="96">
        <f>+O74+O75</f>
        <v>0</v>
      </c>
      <c r="R73" s="48"/>
      <c r="S73" s="48"/>
      <c r="T73" s="48"/>
      <c r="U73" s="48"/>
      <c r="V73" s="48"/>
      <c r="W73" s="48"/>
      <c r="X73" s="48"/>
      <c r="Y73" s="48"/>
      <c r="Z73" s="48"/>
      <c r="AA73" s="48"/>
    </row>
    <row r="74" spans="1:28">
      <c r="B74" s="5" t="s">
        <v>7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89">
        <f>SUM(C74:N74)</f>
        <v>0</v>
      </c>
      <c r="R74" s="48"/>
      <c r="S74" s="48"/>
      <c r="T74" s="48"/>
      <c r="U74" s="48"/>
      <c r="V74" s="48"/>
      <c r="W74" s="48"/>
      <c r="X74" s="48"/>
      <c r="Y74" s="48"/>
      <c r="Z74" s="48"/>
      <c r="AA74" s="48"/>
    </row>
    <row r="75" spans="1:28">
      <c r="B75" s="5" t="s">
        <v>12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89">
        <f>SUM(C75:N75)</f>
        <v>0</v>
      </c>
      <c r="R75" s="48"/>
      <c r="S75" s="48"/>
      <c r="T75" s="48"/>
      <c r="U75" s="48"/>
      <c r="V75" s="48"/>
      <c r="W75" s="48"/>
      <c r="X75" s="48"/>
      <c r="Y75" s="48"/>
      <c r="Z75" s="48"/>
      <c r="AA75" s="48"/>
    </row>
    <row r="76" spans="1:28">
      <c r="B76" s="8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0"/>
      <c r="R76" s="48"/>
      <c r="S76" s="48"/>
      <c r="T76" s="48"/>
      <c r="U76" s="48"/>
      <c r="V76" s="48"/>
      <c r="W76" s="48"/>
      <c r="X76" s="48"/>
      <c r="Y76" s="48"/>
      <c r="Z76" s="48"/>
      <c r="AA76" s="48"/>
    </row>
    <row r="77" spans="1:28" s="49" customFormat="1">
      <c r="A77" s="71"/>
      <c r="B77" s="94" t="s">
        <v>21</v>
      </c>
      <c r="C77" s="95">
        <f>SUM(C78:C79)</f>
        <v>0</v>
      </c>
      <c r="D77" s="95">
        <f t="shared" ref="D77:N77" si="18">SUM(D78:D79)</f>
        <v>0</v>
      </c>
      <c r="E77" s="95">
        <f t="shared" si="18"/>
        <v>0</v>
      </c>
      <c r="F77" s="95">
        <f t="shared" si="18"/>
        <v>0</v>
      </c>
      <c r="G77" s="95">
        <f t="shared" si="18"/>
        <v>0</v>
      </c>
      <c r="H77" s="95">
        <f t="shared" si="18"/>
        <v>0</v>
      </c>
      <c r="I77" s="95">
        <f t="shared" si="18"/>
        <v>0</v>
      </c>
      <c r="J77" s="95">
        <f t="shared" si="18"/>
        <v>0</v>
      </c>
      <c r="K77" s="95">
        <f t="shared" si="18"/>
        <v>0</v>
      </c>
      <c r="L77" s="95">
        <f t="shared" si="18"/>
        <v>0</v>
      </c>
      <c r="M77" s="95">
        <f t="shared" si="18"/>
        <v>0</v>
      </c>
      <c r="N77" s="95">
        <f t="shared" si="18"/>
        <v>0</v>
      </c>
      <c r="O77" s="97"/>
      <c r="P77" s="31"/>
      <c r="Q77" s="31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</row>
    <row r="78" spans="1:28" s="49" customFormat="1">
      <c r="A78" s="71"/>
      <c r="B78" s="5" t="s">
        <v>7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89"/>
      <c r="P78" s="31"/>
      <c r="Q78" s="31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</row>
    <row r="79" spans="1:28" s="49" customFormat="1">
      <c r="A79" s="71"/>
      <c r="B79" s="5" t="s">
        <v>12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89"/>
      <c r="P79" s="31"/>
      <c r="Q79" s="31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</row>
    <row r="80" spans="1:28">
      <c r="B80" s="5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20"/>
      <c r="R80" s="48"/>
      <c r="S80" s="48"/>
      <c r="T80" s="48"/>
      <c r="U80" s="48"/>
      <c r="V80" s="48"/>
      <c r="W80" s="48"/>
      <c r="X80" s="48"/>
      <c r="Y80" s="48"/>
      <c r="Z80" s="48"/>
      <c r="AA80" s="48"/>
    </row>
    <row r="81" spans="1:28">
      <c r="B81" s="94" t="s">
        <v>67</v>
      </c>
      <c r="C81" s="95">
        <f>SUM(C82:C83)</f>
        <v>5.6843418860808015E-14</v>
      </c>
      <c r="D81" s="95">
        <f t="shared" ref="D81:O81" si="19">SUM(D82:D83)</f>
        <v>0</v>
      </c>
      <c r="E81" s="95">
        <f t="shared" si="19"/>
        <v>5.6843418860808015E-14</v>
      </c>
      <c r="F81" s="95">
        <f t="shared" si="19"/>
        <v>0</v>
      </c>
      <c r="G81" s="95">
        <f t="shared" si="19"/>
        <v>-5.6843418860808015E-13</v>
      </c>
      <c r="H81" s="95">
        <f t="shared" si="19"/>
        <v>-7.9904575868567917E-3</v>
      </c>
      <c r="I81" s="95">
        <f t="shared" si="19"/>
        <v>1.7132905579387625E-2</v>
      </c>
      <c r="J81" s="95">
        <f t="shared" si="19"/>
        <v>-1.3725940418680693E-3</v>
      </c>
      <c r="K81" s="95">
        <f t="shared" si="19"/>
        <v>-2.1324180488591082E-3</v>
      </c>
      <c r="L81" s="95">
        <f t="shared" si="19"/>
        <v>5000.0151598019111</v>
      </c>
      <c r="M81" s="95">
        <f t="shared" si="19"/>
        <v>7.855644316236976E-3</v>
      </c>
      <c r="N81" s="95">
        <f t="shared" si="19"/>
        <v>-0.46111030236352235</v>
      </c>
      <c r="O81" s="96">
        <f t="shared" si="19"/>
        <v>4999.5675425797644</v>
      </c>
      <c r="R81" s="48"/>
      <c r="S81" s="48"/>
      <c r="T81" s="48"/>
      <c r="U81" s="48"/>
      <c r="V81" s="48"/>
      <c r="W81" s="48"/>
      <c r="X81" s="48"/>
      <c r="Y81" s="48"/>
      <c r="Z81" s="48"/>
      <c r="AA81" s="48"/>
    </row>
    <row r="82" spans="1:28">
      <c r="B82" s="5" t="s">
        <v>7</v>
      </c>
      <c r="C82" s="6">
        <v>5.6843418860808015E-14</v>
      </c>
      <c r="D82" s="6">
        <v>0</v>
      </c>
      <c r="E82" s="6">
        <v>5.6843418860808015E-14</v>
      </c>
      <c r="F82" s="6">
        <v>0</v>
      </c>
      <c r="G82" s="6">
        <v>-5.6843418860808015E-13</v>
      </c>
      <c r="H82" s="6">
        <v>-7.9904575868567917E-3</v>
      </c>
      <c r="I82" s="6">
        <v>1.7132905579387625E-2</v>
      </c>
      <c r="J82" s="6">
        <v>-1.3725940418680693E-3</v>
      </c>
      <c r="K82" s="6">
        <v>-2.1324180488591082E-3</v>
      </c>
      <c r="L82" s="6">
        <v>5000.0151598019111</v>
      </c>
      <c r="M82" s="6">
        <v>7.855644316236976E-3</v>
      </c>
      <c r="N82" s="6">
        <v>-0.46111030236352235</v>
      </c>
      <c r="O82" s="89">
        <f>SUM(C82:N82)</f>
        <v>4999.5675425797644</v>
      </c>
      <c r="R82" s="48"/>
      <c r="S82" s="48"/>
      <c r="T82" s="48"/>
      <c r="U82" s="48"/>
      <c r="V82" s="48"/>
      <c r="W82" s="48"/>
      <c r="X82" s="48"/>
      <c r="Y82" s="48"/>
      <c r="Z82" s="48"/>
      <c r="AA82" s="48"/>
    </row>
    <row r="83" spans="1:28" ht="17.25" customHeight="1">
      <c r="B83" s="5" t="s">
        <v>12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89">
        <f>SUM(C83:N83)</f>
        <v>0</v>
      </c>
      <c r="R83" s="48"/>
      <c r="S83" s="48"/>
      <c r="T83" s="48"/>
      <c r="U83" s="48"/>
      <c r="V83" s="48"/>
      <c r="W83" s="48"/>
      <c r="X83" s="48"/>
      <c r="Y83" s="48"/>
      <c r="Z83" s="48"/>
      <c r="AA83" s="48"/>
    </row>
    <row r="84" spans="1:28">
      <c r="B84" s="59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20"/>
      <c r="R84" s="48"/>
      <c r="S84" s="48"/>
      <c r="T84" s="48"/>
      <c r="U84" s="48"/>
      <c r="V84" s="48"/>
      <c r="W84" s="48"/>
      <c r="X84" s="48"/>
      <c r="Y84" s="48"/>
      <c r="Z84" s="48"/>
      <c r="AA84" s="48"/>
    </row>
    <row r="85" spans="1:28" s="49" customFormat="1">
      <c r="A85" s="71"/>
      <c r="B85" s="94" t="s">
        <v>68</v>
      </c>
      <c r="C85" s="95">
        <f t="shared" ref="C85:N85" si="20">SUM(C86:C87)</f>
        <v>0</v>
      </c>
      <c r="D85" s="95">
        <f t="shared" si="20"/>
        <v>0</v>
      </c>
      <c r="E85" s="95">
        <f t="shared" si="20"/>
        <v>0</v>
      </c>
      <c r="F85" s="95">
        <f t="shared" si="20"/>
        <v>0</v>
      </c>
      <c r="G85" s="95">
        <f t="shared" si="20"/>
        <v>0</v>
      </c>
      <c r="H85" s="95">
        <f t="shared" si="20"/>
        <v>0</v>
      </c>
      <c r="I85" s="95">
        <f t="shared" si="20"/>
        <v>0</v>
      </c>
      <c r="J85" s="95">
        <f t="shared" si="20"/>
        <v>0</v>
      </c>
      <c r="K85" s="95">
        <f t="shared" si="20"/>
        <v>0</v>
      </c>
      <c r="L85" s="95">
        <f t="shared" si="20"/>
        <v>0</v>
      </c>
      <c r="M85" s="95">
        <f t="shared" si="20"/>
        <v>0</v>
      </c>
      <c r="N85" s="95">
        <f t="shared" si="20"/>
        <v>0</v>
      </c>
      <c r="O85" s="97"/>
      <c r="P85" s="31"/>
      <c r="Q85" s="31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</row>
    <row r="86" spans="1:28" s="49" customFormat="1">
      <c r="A86" s="71"/>
      <c r="B86" s="5" t="s">
        <v>7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89"/>
      <c r="P86" s="31"/>
      <c r="Q86" s="31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</row>
    <row r="87" spans="1:28" s="49" customFormat="1">
      <c r="A87" s="71"/>
      <c r="B87" s="5" t="s">
        <v>12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89"/>
      <c r="P87" s="31"/>
      <c r="Q87" s="31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</row>
    <row r="88" spans="1:28" s="27" customFormat="1">
      <c r="A88" s="66"/>
      <c r="B88" s="10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18"/>
      <c r="P88" s="31"/>
      <c r="Q88" s="31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35"/>
    </row>
    <row r="89" spans="1:28" ht="16.5" thickBot="1">
      <c r="B89" s="152" t="s">
        <v>5</v>
      </c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R89" s="48"/>
      <c r="S89" s="48"/>
      <c r="T89" s="48"/>
      <c r="U89" s="48"/>
      <c r="V89" s="48"/>
      <c r="W89" s="48"/>
      <c r="X89" s="48"/>
      <c r="Y89" s="48"/>
      <c r="Z89" s="48"/>
      <c r="AA89" s="48"/>
    </row>
    <row r="90" spans="1:28">
      <c r="B90" s="4"/>
      <c r="C90" s="4"/>
      <c r="D90" s="4"/>
      <c r="E90" s="4"/>
      <c r="F90" s="60"/>
      <c r="G90" s="4"/>
      <c r="H90" s="4"/>
      <c r="I90" s="4"/>
      <c r="J90" s="4"/>
      <c r="K90" s="4"/>
      <c r="L90" s="4"/>
      <c r="M90" s="4"/>
      <c r="N90" s="4"/>
      <c r="O90" s="19"/>
      <c r="R90" s="48"/>
      <c r="S90" s="48"/>
      <c r="T90" s="48"/>
      <c r="U90" s="48"/>
      <c r="V90" s="48"/>
      <c r="W90" s="48"/>
      <c r="X90" s="48"/>
      <c r="Y90" s="48"/>
      <c r="Z90" s="48"/>
      <c r="AA90" s="48"/>
    </row>
    <row r="91" spans="1:28" ht="15.75" thickBot="1">
      <c r="B91" s="98" t="s">
        <v>69</v>
      </c>
      <c r="C91" s="99">
        <f>+C92+C98</f>
        <v>0</v>
      </c>
      <c r="D91" s="99">
        <f>+D92+D98</f>
        <v>0.67456140988451807</v>
      </c>
      <c r="E91" s="99">
        <f t="shared" ref="E91:N91" si="21">+E92+E98</f>
        <v>0</v>
      </c>
      <c r="F91" s="99">
        <f t="shared" si="21"/>
        <v>0</v>
      </c>
      <c r="G91" s="99">
        <f t="shared" si="21"/>
        <v>0</v>
      </c>
      <c r="H91" s="99">
        <f t="shared" si="21"/>
        <v>6627.0324321135631</v>
      </c>
      <c r="I91" s="99">
        <f t="shared" si="21"/>
        <v>4750.812231853537</v>
      </c>
      <c r="J91" s="99">
        <f t="shared" si="21"/>
        <v>4288.0288261660635</v>
      </c>
      <c r="K91" s="99">
        <f t="shared" si="21"/>
        <v>7602.3091356909381</v>
      </c>
      <c r="L91" s="99">
        <f t="shared" si="21"/>
        <v>2501.7303851408578</v>
      </c>
      <c r="M91" s="99">
        <f t="shared" si="21"/>
        <v>3657.2969252407361</v>
      </c>
      <c r="N91" s="99">
        <f t="shared" si="21"/>
        <v>5934.9854481718085</v>
      </c>
      <c r="O91" s="100">
        <f>+O92+O98</f>
        <v>35362.869945787388</v>
      </c>
      <c r="R91" s="48"/>
      <c r="S91" s="48"/>
      <c r="T91" s="48"/>
      <c r="U91" s="48"/>
      <c r="V91" s="48"/>
      <c r="W91" s="48"/>
      <c r="X91" s="48"/>
      <c r="Y91" s="48"/>
      <c r="Z91" s="48"/>
      <c r="AA91" s="48"/>
    </row>
    <row r="92" spans="1:28" ht="15.75" thickTop="1">
      <c r="B92" s="101" t="s">
        <v>13</v>
      </c>
      <c r="C92" s="95">
        <f>+C93+C95+C96</f>
        <v>0</v>
      </c>
      <c r="D92" s="95">
        <f t="shared" ref="D92:O92" si="22">+D93+D95+D96</f>
        <v>0.67456140988451807</v>
      </c>
      <c r="E92" s="95">
        <f>+E93+E95+E96</f>
        <v>0</v>
      </c>
      <c r="F92" s="95">
        <f t="shared" si="22"/>
        <v>0</v>
      </c>
      <c r="G92" s="95">
        <f t="shared" si="22"/>
        <v>0</v>
      </c>
      <c r="H92" s="95">
        <f t="shared" si="22"/>
        <v>6551.5944863470713</v>
      </c>
      <c r="I92" s="95">
        <f t="shared" si="22"/>
        <v>4661.5553982049305</v>
      </c>
      <c r="J92" s="95">
        <f t="shared" si="22"/>
        <v>4193.9253783192034</v>
      </c>
      <c r="K92" s="95">
        <f t="shared" si="22"/>
        <v>7602.3091356909381</v>
      </c>
      <c r="L92" s="95">
        <f t="shared" si="22"/>
        <v>2501.7303851408578</v>
      </c>
      <c r="M92" s="95">
        <f t="shared" si="22"/>
        <v>3657.2969252407361</v>
      </c>
      <c r="N92" s="95">
        <f t="shared" si="22"/>
        <v>5934.9854481718085</v>
      </c>
      <c r="O92" s="95">
        <f t="shared" si="22"/>
        <v>35104.071718525433</v>
      </c>
      <c r="R92" s="48"/>
      <c r="S92" s="48"/>
      <c r="T92" s="48"/>
      <c r="U92" s="48"/>
      <c r="V92" s="48"/>
      <c r="W92" s="48"/>
      <c r="X92" s="48"/>
      <c r="Y92" s="48"/>
      <c r="Z92" s="48"/>
      <c r="AA92" s="48"/>
    </row>
    <row r="93" spans="1:28">
      <c r="A93" s="72" t="s">
        <v>76</v>
      </c>
      <c r="B93" s="5" t="s">
        <v>77</v>
      </c>
      <c r="C93" s="77">
        <v>0</v>
      </c>
      <c r="D93" s="77">
        <v>0.67456140988451807</v>
      </c>
      <c r="E93" s="77">
        <v>0</v>
      </c>
      <c r="F93" s="77">
        <v>0</v>
      </c>
      <c r="G93" s="77">
        <v>0</v>
      </c>
      <c r="H93" s="77">
        <v>6546.3595041570716</v>
      </c>
      <c r="I93" s="77">
        <v>4659.3032297117143</v>
      </c>
      <c r="J93" s="77">
        <v>4191.8885648652031</v>
      </c>
      <c r="K93" s="77">
        <v>7600.0450896410111</v>
      </c>
      <c r="L93" s="77">
        <v>2500.8791256608579</v>
      </c>
      <c r="M93" s="77">
        <v>3655.8487166907362</v>
      </c>
      <c r="N93" s="77">
        <v>5934.0244474918081</v>
      </c>
      <c r="O93" s="89">
        <f>SUM(C93:N93)</f>
        <v>35089.023239628288</v>
      </c>
      <c r="R93" s="48"/>
      <c r="S93" s="48"/>
      <c r="T93" s="48"/>
      <c r="U93" s="48"/>
      <c r="V93" s="48"/>
      <c r="W93" s="48"/>
      <c r="X93" s="48"/>
      <c r="Y93" s="48"/>
      <c r="Z93" s="48"/>
      <c r="AA93" s="48"/>
    </row>
    <row r="94" spans="1:28" s="55" customFormat="1">
      <c r="A94" s="69"/>
      <c r="B94" s="24" t="s">
        <v>78</v>
      </c>
      <c r="C94" s="78">
        <v>0</v>
      </c>
      <c r="D94" s="78">
        <v>0</v>
      </c>
      <c r="E94" s="78">
        <v>0</v>
      </c>
      <c r="F94" s="78">
        <v>0</v>
      </c>
      <c r="G94" s="78">
        <v>0</v>
      </c>
      <c r="H94" s="78">
        <v>6357.6744699660294</v>
      </c>
      <c r="I94" s="78">
        <v>4504.3372386849278</v>
      </c>
      <c r="J94" s="78">
        <v>4073.6269109700011</v>
      </c>
      <c r="K94" s="78">
        <v>7533.7250527098413</v>
      </c>
      <c r="L94" s="78">
        <v>2442.8813512900001</v>
      </c>
      <c r="M94" s="78">
        <v>3602.1705205500002</v>
      </c>
      <c r="N94" s="78">
        <v>5874.1486400000003</v>
      </c>
      <c r="O94" s="105">
        <f>(SUM(C94:N94))</f>
        <v>34388.564184170798</v>
      </c>
      <c r="P94" s="31"/>
      <c r="Q94" s="31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54"/>
    </row>
    <row r="95" spans="1:28">
      <c r="B95" s="25" t="s">
        <v>79</v>
      </c>
      <c r="C95" s="77">
        <v>0</v>
      </c>
      <c r="D95" s="77">
        <v>0</v>
      </c>
      <c r="E95" s="77">
        <v>0</v>
      </c>
      <c r="F95" s="77">
        <v>0</v>
      </c>
      <c r="G95" s="77">
        <v>0</v>
      </c>
      <c r="H95" s="77">
        <v>0</v>
      </c>
      <c r="I95" s="77">
        <v>0</v>
      </c>
      <c r="J95" s="77">
        <v>0</v>
      </c>
      <c r="K95" s="77">
        <v>0</v>
      </c>
      <c r="L95" s="77">
        <v>0</v>
      </c>
      <c r="M95" s="77">
        <v>0</v>
      </c>
      <c r="N95" s="77">
        <v>0</v>
      </c>
      <c r="O95" s="89">
        <f>SUM(C95:N95)</f>
        <v>0</v>
      </c>
      <c r="R95" s="48"/>
      <c r="S95" s="48"/>
      <c r="T95" s="48"/>
      <c r="U95" s="48"/>
      <c r="V95" s="48"/>
      <c r="W95" s="48"/>
      <c r="X95" s="48"/>
      <c r="Y95" s="48"/>
      <c r="Z95" s="48"/>
      <c r="AA95" s="48"/>
    </row>
    <row r="96" spans="1:28">
      <c r="B96" s="25" t="s">
        <v>80</v>
      </c>
      <c r="C96" s="77">
        <v>0</v>
      </c>
      <c r="D96" s="77">
        <v>0</v>
      </c>
      <c r="E96" s="77">
        <v>0</v>
      </c>
      <c r="F96" s="77">
        <v>0</v>
      </c>
      <c r="G96" s="77">
        <v>0</v>
      </c>
      <c r="H96" s="77">
        <v>5.2349821899999993</v>
      </c>
      <c r="I96" s="77">
        <v>2.2521684932160002</v>
      </c>
      <c r="J96" s="77">
        <v>2.0368134539999998</v>
      </c>
      <c r="K96" s="77">
        <v>2.2640460499269999</v>
      </c>
      <c r="L96" s="77">
        <v>0.85125947999999996</v>
      </c>
      <c r="M96" s="77">
        <v>1.4482085500000001</v>
      </c>
      <c r="N96" s="77">
        <v>0.96100067999999994</v>
      </c>
      <c r="O96" s="89">
        <f>SUM(C96:N96)</f>
        <v>15.048478897142997</v>
      </c>
      <c r="R96" s="48"/>
      <c r="S96" s="48"/>
      <c r="T96" s="48"/>
      <c r="U96" s="48"/>
      <c r="V96" s="48"/>
      <c r="W96" s="48"/>
      <c r="X96" s="48"/>
      <c r="Y96" s="48"/>
      <c r="Z96" s="48"/>
      <c r="AA96" s="48"/>
    </row>
    <row r="97" spans="1:38" s="41" customFormat="1">
      <c r="A97" s="69"/>
      <c r="B97" s="24" t="s">
        <v>78</v>
      </c>
      <c r="C97" s="53">
        <v>0</v>
      </c>
      <c r="D97" s="53">
        <v>0</v>
      </c>
      <c r="E97" s="53">
        <v>0</v>
      </c>
      <c r="F97" s="53">
        <v>0</v>
      </c>
      <c r="G97" s="53">
        <v>0</v>
      </c>
      <c r="H97" s="53">
        <v>5.2349821899999993</v>
      </c>
      <c r="I97" s="53">
        <v>2.2521684932160002</v>
      </c>
      <c r="J97" s="53">
        <v>2.0368134539999998</v>
      </c>
      <c r="K97" s="53">
        <v>2.2640460499269999</v>
      </c>
      <c r="L97" s="53">
        <v>0.85125947999999996</v>
      </c>
      <c r="M97" s="53">
        <v>1.4482085500000001</v>
      </c>
      <c r="N97" s="53">
        <v>0.96100067999999994</v>
      </c>
      <c r="O97" s="105">
        <f>SUM(C97:N97)</f>
        <v>15.048478897142997</v>
      </c>
      <c r="P97" s="31"/>
      <c r="Q97" s="31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0"/>
    </row>
    <row r="98" spans="1:38">
      <c r="B98" s="94" t="s">
        <v>6</v>
      </c>
      <c r="C98" s="95">
        <f>+C99+C100+C101</f>
        <v>0</v>
      </c>
      <c r="D98" s="95">
        <f t="shared" ref="D98:N98" si="23">+D99+D100+D101</f>
        <v>0</v>
      </c>
      <c r="E98" s="95">
        <f t="shared" si="23"/>
        <v>0</v>
      </c>
      <c r="F98" s="95">
        <f t="shared" si="23"/>
        <v>0</v>
      </c>
      <c r="G98" s="95">
        <f t="shared" si="23"/>
        <v>0</v>
      </c>
      <c r="H98" s="95">
        <f t="shared" si="23"/>
        <v>75.437945766491993</v>
      </c>
      <c r="I98" s="95">
        <f t="shared" si="23"/>
        <v>89.256833648606957</v>
      </c>
      <c r="J98" s="95">
        <f t="shared" si="23"/>
        <v>94.103447846860035</v>
      </c>
      <c r="K98" s="95">
        <f t="shared" si="23"/>
        <v>0</v>
      </c>
      <c r="L98" s="95">
        <f t="shared" si="23"/>
        <v>0</v>
      </c>
      <c r="M98" s="95">
        <f t="shared" si="23"/>
        <v>0</v>
      </c>
      <c r="N98" s="95">
        <f t="shared" si="23"/>
        <v>0</v>
      </c>
      <c r="O98" s="97">
        <f>+O99+O100+O101</f>
        <v>258.79822726195897</v>
      </c>
      <c r="R98" s="48"/>
      <c r="S98" s="48"/>
      <c r="T98" s="48"/>
      <c r="U98" s="48"/>
      <c r="V98" s="48"/>
      <c r="W98" s="48"/>
      <c r="X98" s="48"/>
      <c r="Y98" s="48"/>
      <c r="Z98" s="48"/>
      <c r="AA98" s="48"/>
    </row>
    <row r="99" spans="1:38">
      <c r="B99" s="5" t="s">
        <v>77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75.437945766491993</v>
      </c>
      <c r="I99" s="6">
        <v>89.256833648606957</v>
      </c>
      <c r="J99" s="6">
        <v>94.103447846860035</v>
      </c>
      <c r="K99" s="6">
        <v>0</v>
      </c>
      <c r="L99" s="6">
        <v>0</v>
      </c>
      <c r="M99" s="6">
        <v>0</v>
      </c>
      <c r="N99" s="79">
        <v>0</v>
      </c>
      <c r="O99" s="89">
        <f>SUM(C99:N99)</f>
        <v>258.79822726195897</v>
      </c>
      <c r="R99" s="48"/>
      <c r="S99" s="48"/>
      <c r="T99" s="48"/>
      <c r="U99" s="48"/>
      <c r="V99" s="48"/>
      <c r="W99" s="48"/>
      <c r="X99" s="48"/>
      <c r="Y99" s="48"/>
      <c r="Z99" s="48"/>
      <c r="AA99" s="48"/>
    </row>
    <row r="100" spans="1:38">
      <c r="B100" s="5" t="s">
        <v>79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89">
        <f>SUM(C100:N100)</f>
        <v>0</v>
      </c>
      <c r="R100" s="48"/>
      <c r="S100" s="48"/>
      <c r="T100" s="48"/>
      <c r="U100" s="48"/>
      <c r="V100" s="48"/>
      <c r="W100" s="48"/>
      <c r="X100" s="48"/>
      <c r="Y100" s="48"/>
      <c r="Z100" s="48"/>
      <c r="AA100" s="48"/>
    </row>
    <row r="101" spans="1:38">
      <c r="B101" s="5" t="s">
        <v>80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89">
        <f>SUM(C101:N101)</f>
        <v>0</v>
      </c>
      <c r="R101" s="48"/>
      <c r="S101" s="48"/>
      <c r="T101" s="48"/>
      <c r="U101" s="48"/>
      <c r="V101" s="48"/>
      <c r="W101" s="48"/>
      <c r="X101" s="48"/>
      <c r="Y101" s="48"/>
      <c r="Z101" s="48"/>
      <c r="AA101" s="48"/>
    </row>
    <row r="102" spans="1:38">
      <c r="B102" s="5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89"/>
      <c r="R102" s="48"/>
      <c r="S102" s="48"/>
      <c r="T102" s="48"/>
      <c r="U102" s="48"/>
      <c r="V102" s="48"/>
      <c r="W102" s="48"/>
      <c r="X102" s="48"/>
      <c r="Y102" s="48"/>
      <c r="Z102" s="48"/>
      <c r="AA102" s="48"/>
    </row>
    <row r="103" spans="1:38" ht="15.75" thickBot="1">
      <c r="B103" s="98" t="s">
        <v>70</v>
      </c>
      <c r="C103" s="99">
        <f>+C104+C110</f>
        <v>-3.4425000003466266E-3</v>
      </c>
      <c r="D103" s="99">
        <f t="shared" ref="D103:N103" si="24">+D104+D110</f>
        <v>0.6745614100000239</v>
      </c>
      <c r="E103" s="99">
        <f t="shared" si="24"/>
        <v>0</v>
      </c>
      <c r="F103" s="99">
        <f t="shared" si="24"/>
        <v>0</v>
      </c>
      <c r="G103" s="99">
        <f t="shared" si="24"/>
        <v>0</v>
      </c>
      <c r="H103" s="99">
        <f t="shared" si="24"/>
        <v>2739.3363860264917</v>
      </c>
      <c r="I103" s="99">
        <f t="shared" si="24"/>
        <v>4747.4575804486094</v>
      </c>
      <c r="J103" s="99">
        <f t="shared" si="24"/>
        <v>4288.0314667508601</v>
      </c>
      <c r="K103" s="99">
        <f t="shared" si="24"/>
        <v>4596.6566813500003</v>
      </c>
      <c r="L103" s="99">
        <f t="shared" si="24"/>
        <v>1761.3408481200001</v>
      </c>
      <c r="M103" s="99">
        <f t="shared" si="24"/>
        <v>2951.5290326999998</v>
      </c>
      <c r="N103" s="99">
        <f t="shared" si="24"/>
        <v>1982.85237581</v>
      </c>
      <c r="O103" s="102">
        <f>+O104+O110</f>
        <v>23067.875490115959</v>
      </c>
      <c r="R103" s="48"/>
      <c r="S103" s="48"/>
      <c r="T103" s="48"/>
      <c r="U103" s="48"/>
      <c r="V103" s="48"/>
      <c r="W103" s="48"/>
      <c r="X103" s="48"/>
      <c r="Y103" s="48"/>
      <c r="Z103" s="48"/>
      <c r="AA103" s="48"/>
    </row>
    <row r="104" spans="1:38" ht="15" customHeight="1" thickTop="1">
      <c r="B104" s="101" t="s">
        <v>14</v>
      </c>
      <c r="C104" s="95">
        <f>+C105+C107+C108</f>
        <v>-3.4425000003466266E-3</v>
      </c>
      <c r="D104" s="95">
        <f t="shared" ref="D104:O104" si="25">+D105+D107+D108</f>
        <v>0.6745614100000239</v>
      </c>
      <c r="E104" s="95">
        <f>+E105+E107+E108</f>
        <v>0</v>
      </c>
      <c r="F104" s="95">
        <f t="shared" si="25"/>
        <v>0</v>
      </c>
      <c r="G104" s="95">
        <f t="shared" si="25"/>
        <v>0</v>
      </c>
      <c r="H104" s="95">
        <f t="shared" si="25"/>
        <v>2663.8984402599999</v>
      </c>
      <c r="I104" s="95">
        <f t="shared" si="25"/>
        <v>4658.2007468000029</v>
      </c>
      <c r="J104" s="95">
        <f t="shared" si="25"/>
        <v>4193.9280189040001</v>
      </c>
      <c r="K104" s="95">
        <f t="shared" si="25"/>
        <v>4596.6566813500003</v>
      </c>
      <c r="L104" s="95">
        <f t="shared" si="25"/>
        <v>1761.3408481200001</v>
      </c>
      <c r="M104" s="95">
        <f t="shared" si="25"/>
        <v>2951.5290326999998</v>
      </c>
      <c r="N104" s="95">
        <f t="shared" si="25"/>
        <v>1982.85237581</v>
      </c>
      <c r="O104" s="95">
        <f t="shared" si="25"/>
        <v>22809.077262854</v>
      </c>
      <c r="R104" s="48"/>
      <c r="S104" s="48"/>
      <c r="T104" s="48"/>
      <c r="U104" s="48"/>
      <c r="V104" s="48"/>
      <c r="W104" s="48"/>
      <c r="X104" s="48"/>
      <c r="Y104" s="48"/>
      <c r="Z104" s="48"/>
      <c r="AA104" s="48"/>
    </row>
    <row r="105" spans="1:38">
      <c r="A105" s="72" t="s">
        <v>75</v>
      </c>
      <c r="B105" s="5" t="s">
        <v>77</v>
      </c>
      <c r="C105" s="6">
        <v>-3.4425000003466266E-3</v>
      </c>
      <c r="D105" s="31">
        <v>0.6745614100000239</v>
      </c>
      <c r="E105" s="6">
        <v>0</v>
      </c>
      <c r="F105" s="6">
        <v>0</v>
      </c>
      <c r="G105" s="6">
        <v>0</v>
      </c>
      <c r="H105" s="6">
        <v>2658.6634580699997</v>
      </c>
      <c r="I105" s="6">
        <v>4655.9502383100025</v>
      </c>
      <c r="J105" s="6">
        <v>4191.8912054499997</v>
      </c>
      <c r="K105" s="31">
        <v>4594.3926470800006</v>
      </c>
      <c r="L105" s="6">
        <v>1760.4895886400002</v>
      </c>
      <c r="M105" s="6">
        <v>2950.0808241499999</v>
      </c>
      <c r="N105" s="31">
        <v>1981.8913751299999</v>
      </c>
      <c r="O105" s="89">
        <f>SUM(C105:N105)</f>
        <v>22794.030455740001</v>
      </c>
      <c r="R105" s="48"/>
      <c r="S105" s="48"/>
      <c r="T105" s="48"/>
      <c r="U105" s="48"/>
      <c r="V105" s="48"/>
      <c r="W105" s="48"/>
      <c r="X105" s="48"/>
      <c r="Y105" s="48"/>
      <c r="Z105" s="48"/>
      <c r="AA105" s="48"/>
    </row>
    <row r="106" spans="1:38" s="55" customFormat="1">
      <c r="A106" s="69"/>
      <c r="B106" s="24" t="s">
        <v>78</v>
      </c>
      <c r="C106" s="53">
        <v>0</v>
      </c>
      <c r="D106" s="53">
        <v>0</v>
      </c>
      <c r="E106" s="53">
        <v>0</v>
      </c>
      <c r="F106" s="53">
        <v>0</v>
      </c>
      <c r="G106" s="53">
        <v>0</v>
      </c>
      <c r="H106" s="53">
        <v>2469.9643835799998</v>
      </c>
      <c r="I106" s="53">
        <v>4501.0152688300022</v>
      </c>
      <c r="J106" s="53">
        <v>4073.6269109700002</v>
      </c>
      <c r="K106" s="53">
        <v>4528.0687793100005</v>
      </c>
      <c r="L106" s="53">
        <v>1702.5189410900002</v>
      </c>
      <c r="M106" s="53">
        <v>2896.4170958899999</v>
      </c>
      <c r="N106" s="53">
        <v>1922.0013698499999</v>
      </c>
      <c r="O106" s="105">
        <f>SUM(C106:N106)</f>
        <v>22093.612749520002</v>
      </c>
      <c r="P106" s="31"/>
      <c r="Q106" s="31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54"/>
    </row>
    <row r="107" spans="1:38">
      <c r="B107" s="25" t="s">
        <v>79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89">
        <f>SUM(C107:N107)</f>
        <v>0</v>
      </c>
      <c r="R107" s="48"/>
      <c r="S107" s="48"/>
      <c r="T107" s="48"/>
      <c r="U107" s="48"/>
      <c r="V107" s="48"/>
      <c r="W107" s="48"/>
      <c r="X107" s="48"/>
      <c r="Y107" s="48"/>
      <c r="Z107" s="48"/>
      <c r="AA107" s="48"/>
    </row>
    <row r="108" spans="1:38">
      <c r="B108" s="25" t="s">
        <v>80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6">
        <v>5.2349821899999993</v>
      </c>
      <c r="I108" s="6">
        <v>2.2505084900000001</v>
      </c>
      <c r="J108" s="6">
        <v>2.0368134540000002</v>
      </c>
      <c r="K108" s="6">
        <v>2.2640342700000002</v>
      </c>
      <c r="L108" s="6">
        <v>0.85125948000000007</v>
      </c>
      <c r="M108" s="6">
        <v>1.4482085500000001</v>
      </c>
      <c r="N108" s="6">
        <v>0.96100067999999994</v>
      </c>
      <c r="O108" s="89">
        <f>SUM(C108:N108)</f>
        <v>15.046807114</v>
      </c>
      <c r="R108" s="48"/>
      <c r="S108" s="48"/>
      <c r="T108" s="48"/>
      <c r="U108" s="48"/>
      <c r="V108" s="48"/>
      <c r="W108" s="48"/>
      <c r="X108" s="48"/>
      <c r="Y108" s="48"/>
      <c r="Z108" s="48"/>
      <c r="AA108" s="48"/>
    </row>
    <row r="109" spans="1:38" s="55" customFormat="1">
      <c r="A109" s="73" t="s">
        <v>81</v>
      </c>
      <c r="B109" s="24" t="s">
        <v>78</v>
      </c>
      <c r="C109" s="53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5.2349821899999993</v>
      </c>
      <c r="I109" s="53">
        <v>2.2505084900000001</v>
      </c>
      <c r="J109" s="53">
        <v>2.0368134540000002</v>
      </c>
      <c r="K109" s="53">
        <v>2.2640342700000002</v>
      </c>
      <c r="L109" s="53">
        <v>0.85125948000000007</v>
      </c>
      <c r="M109" s="53">
        <v>1.4482085500000001</v>
      </c>
      <c r="N109" s="53">
        <v>0.96100067999999994</v>
      </c>
      <c r="O109" s="105">
        <f>SUM(C109:N109)</f>
        <v>15.046807114</v>
      </c>
      <c r="P109" s="31"/>
      <c r="Q109" s="31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54"/>
    </row>
    <row r="110" spans="1:38">
      <c r="B110" s="94" t="s">
        <v>6</v>
      </c>
      <c r="C110" s="95">
        <f>+C111+C112+C113</f>
        <v>0</v>
      </c>
      <c r="D110" s="95">
        <f t="shared" ref="D110:O110" si="26">+D111+D112+D113</f>
        <v>0</v>
      </c>
      <c r="E110" s="95">
        <f t="shared" si="26"/>
        <v>0</v>
      </c>
      <c r="F110" s="95">
        <f t="shared" si="26"/>
        <v>0</v>
      </c>
      <c r="G110" s="95">
        <f t="shared" si="26"/>
        <v>0</v>
      </c>
      <c r="H110" s="95">
        <f t="shared" si="26"/>
        <v>75.437945766491993</v>
      </c>
      <c r="I110" s="95">
        <f t="shared" si="26"/>
        <v>89.256833648606957</v>
      </c>
      <c r="J110" s="95">
        <f t="shared" si="26"/>
        <v>94.103447846860035</v>
      </c>
      <c r="K110" s="95">
        <f t="shared" si="26"/>
        <v>0</v>
      </c>
      <c r="L110" s="95">
        <f t="shared" si="26"/>
        <v>0</v>
      </c>
      <c r="M110" s="95">
        <f t="shared" si="26"/>
        <v>0</v>
      </c>
      <c r="N110" s="95">
        <f t="shared" si="26"/>
        <v>0</v>
      </c>
      <c r="O110" s="97">
        <f t="shared" si="26"/>
        <v>258.79822726195897</v>
      </c>
      <c r="R110" s="48"/>
      <c r="S110" s="48"/>
      <c r="T110" s="48"/>
      <c r="U110" s="48"/>
      <c r="V110" s="48"/>
      <c r="W110" s="48"/>
      <c r="X110" s="48"/>
      <c r="Y110" s="48"/>
      <c r="Z110" s="48"/>
      <c r="AA110" s="48"/>
    </row>
    <row r="111" spans="1:38">
      <c r="B111" s="5" t="s">
        <v>8</v>
      </c>
      <c r="C111" s="26">
        <v>0</v>
      </c>
      <c r="D111" s="26">
        <v>0</v>
      </c>
      <c r="E111" s="26">
        <v>0</v>
      </c>
      <c r="F111" s="26">
        <v>0</v>
      </c>
      <c r="G111" s="26">
        <v>0</v>
      </c>
      <c r="H111" s="26">
        <v>75.437945766491993</v>
      </c>
      <c r="I111" s="26">
        <v>89.256833648606957</v>
      </c>
      <c r="J111" s="26">
        <v>94.103447846860035</v>
      </c>
      <c r="K111" s="26">
        <v>0</v>
      </c>
      <c r="L111" s="26">
        <v>0</v>
      </c>
      <c r="M111" s="26">
        <v>0</v>
      </c>
      <c r="N111" s="26">
        <v>0</v>
      </c>
      <c r="O111" s="89">
        <f>SUM(C111:N111)</f>
        <v>258.79822726195897</v>
      </c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</row>
    <row r="112" spans="1:38">
      <c r="B112" s="5" t="s">
        <v>9</v>
      </c>
      <c r="C112" s="26">
        <v>0</v>
      </c>
      <c r="D112" s="26">
        <v>0</v>
      </c>
      <c r="E112" s="26">
        <v>0</v>
      </c>
      <c r="F112" s="26">
        <v>0</v>
      </c>
      <c r="G112" s="26">
        <v>0</v>
      </c>
      <c r="H112" s="26">
        <v>0</v>
      </c>
      <c r="I112" s="26">
        <v>0</v>
      </c>
      <c r="J112" s="26">
        <v>0</v>
      </c>
      <c r="K112" s="26">
        <v>0</v>
      </c>
      <c r="L112" s="26">
        <v>0</v>
      </c>
      <c r="M112" s="26">
        <v>0</v>
      </c>
      <c r="N112" s="26">
        <v>0</v>
      </c>
      <c r="O112" s="89">
        <f>SUM(C112:N112)</f>
        <v>0</v>
      </c>
      <c r="R112" s="48"/>
      <c r="S112" s="48"/>
      <c r="T112" s="48"/>
      <c r="U112" s="48"/>
      <c r="V112" s="48"/>
      <c r="W112" s="48"/>
      <c r="X112" s="48"/>
      <c r="Y112" s="48"/>
      <c r="Z112" s="48"/>
      <c r="AA112" s="48"/>
    </row>
    <row r="113" spans="1:28">
      <c r="B113" s="5" t="s">
        <v>10</v>
      </c>
      <c r="C113" s="26">
        <v>0</v>
      </c>
      <c r="D113" s="26">
        <v>0</v>
      </c>
      <c r="E113" s="26">
        <v>0</v>
      </c>
      <c r="F113" s="26">
        <v>0</v>
      </c>
      <c r="G113" s="26">
        <v>0</v>
      </c>
      <c r="H113" s="26">
        <v>0</v>
      </c>
      <c r="I113" s="26">
        <v>0</v>
      </c>
      <c r="J113" s="26">
        <v>0</v>
      </c>
      <c r="K113" s="26">
        <v>0</v>
      </c>
      <c r="L113" s="26">
        <v>0</v>
      </c>
      <c r="M113" s="26">
        <v>0</v>
      </c>
      <c r="N113" s="26">
        <v>0</v>
      </c>
      <c r="O113" s="89">
        <f>SUM(C113:N113)</f>
        <v>0</v>
      </c>
      <c r="R113" s="48"/>
      <c r="S113" s="48"/>
      <c r="T113" s="48"/>
      <c r="U113" s="48"/>
      <c r="V113" s="48"/>
      <c r="W113" s="48"/>
      <c r="X113" s="48"/>
      <c r="Y113" s="48"/>
      <c r="Z113" s="48"/>
      <c r="AA113" s="48"/>
    </row>
    <row r="114" spans="1:28">
      <c r="B114" s="5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89"/>
      <c r="R114" s="48"/>
      <c r="S114" s="48"/>
      <c r="T114" s="48"/>
      <c r="U114" s="48"/>
      <c r="V114" s="48"/>
      <c r="W114" s="48"/>
      <c r="X114" s="48"/>
      <c r="Y114" s="48"/>
      <c r="Z114" s="48"/>
      <c r="AA114" s="48"/>
    </row>
    <row r="115" spans="1:28" s="49" customFormat="1" ht="15.75" thickBot="1">
      <c r="A115" s="71"/>
      <c r="B115" s="98" t="s">
        <v>71</v>
      </c>
      <c r="C115" s="99">
        <f>+C116+C120</f>
        <v>0</v>
      </c>
      <c r="D115" s="99">
        <f t="shared" ref="D115:O115" si="27">+D116+D120</f>
        <v>0</v>
      </c>
      <c r="E115" s="99">
        <f t="shared" si="27"/>
        <v>0</v>
      </c>
      <c r="F115" s="99">
        <f t="shared" si="27"/>
        <v>0</v>
      </c>
      <c r="G115" s="99">
        <f t="shared" si="27"/>
        <v>0</v>
      </c>
      <c r="H115" s="99">
        <f t="shared" si="27"/>
        <v>0</v>
      </c>
      <c r="I115" s="99">
        <f t="shared" si="27"/>
        <v>0</v>
      </c>
      <c r="J115" s="99">
        <f t="shared" si="27"/>
        <v>0</v>
      </c>
      <c r="K115" s="99">
        <f t="shared" si="27"/>
        <v>0</v>
      </c>
      <c r="L115" s="99">
        <f t="shared" si="27"/>
        <v>0</v>
      </c>
      <c r="M115" s="99">
        <f t="shared" si="27"/>
        <v>0</v>
      </c>
      <c r="N115" s="99">
        <f t="shared" si="27"/>
        <v>0</v>
      </c>
      <c r="O115" s="99">
        <f t="shared" si="27"/>
        <v>0</v>
      </c>
      <c r="P115" s="31"/>
      <c r="Q115" s="31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</row>
    <row r="116" spans="1:28" ht="15.75" thickTop="1">
      <c r="B116" s="101" t="s">
        <v>14</v>
      </c>
      <c r="C116" s="95">
        <f t="shared" ref="C116:O116" si="28">+C117+C118+C119</f>
        <v>0</v>
      </c>
      <c r="D116" s="95">
        <f t="shared" si="28"/>
        <v>0</v>
      </c>
      <c r="E116" s="95">
        <f t="shared" si="28"/>
        <v>0</v>
      </c>
      <c r="F116" s="95">
        <f t="shared" si="28"/>
        <v>0</v>
      </c>
      <c r="G116" s="95">
        <f t="shared" si="28"/>
        <v>0</v>
      </c>
      <c r="H116" s="95">
        <f t="shared" si="28"/>
        <v>0</v>
      </c>
      <c r="I116" s="95">
        <f t="shared" si="28"/>
        <v>0</v>
      </c>
      <c r="J116" s="95">
        <f t="shared" si="28"/>
        <v>0</v>
      </c>
      <c r="K116" s="95">
        <f t="shared" si="28"/>
        <v>0</v>
      </c>
      <c r="L116" s="95">
        <f t="shared" si="28"/>
        <v>0</v>
      </c>
      <c r="M116" s="95">
        <f t="shared" si="28"/>
        <v>0</v>
      </c>
      <c r="N116" s="95">
        <f t="shared" si="28"/>
        <v>0</v>
      </c>
      <c r="O116" s="95">
        <f t="shared" si="28"/>
        <v>0</v>
      </c>
      <c r="R116" s="48"/>
      <c r="S116" s="48"/>
      <c r="T116" s="48"/>
      <c r="U116" s="48"/>
      <c r="V116" s="48"/>
      <c r="W116" s="48"/>
      <c r="X116" s="48"/>
      <c r="Y116" s="48"/>
      <c r="Z116" s="48"/>
      <c r="AA116" s="48"/>
    </row>
    <row r="117" spans="1:28">
      <c r="B117" s="5" t="s">
        <v>11</v>
      </c>
      <c r="C117" s="6">
        <v>0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89">
        <f>SUM(C117:N117)</f>
        <v>0</v>
      </c>
      <c r="R117" s="48"/>
      <c r="S117" s="48"/>
      <c r="T117" s="48"/>
      <c r="U117" s="48"/>
      <c r="V117" s="48"/>
      <c r="W117" s="48"/>
      <c r="X117" s="48"/>
      <c r="Y117" s="48"/>
      <c r="Z117" s="48"/>
      <c r="AA117" s="48"/>
    </row>
    <row r="118" spans="1:28">
      <c r="B118" s="5" t="s">
        <v>9</v>
      </c>
      <c r="C118" s="6">
        <v>0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89">
        <f>SUM(C118:N118)</f>
        <v>0</v>
      </c>
      <c r="R118" s="48"/>
      <c r="S118" s="48"/>
      <c r="T118" s="48"/>
      <c r="U118" s="48"/>
      <c r="V118" s="48"/>
      <c r="W118" s="48"/>
      <c r="X118" s="48"/>
      <c r="Y118" s="48"/>
      <c r="Z118" s="48"/>
      <c r="AA118" s="48"/>
    </row>
    <row r="119" spans="1:28">
      <c r="B119" s="5" t="s">
        <v>10</v>
      </c>
      <c r="C119" s="6">
        <v>0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89">
        <f>SUM(C119:N119)</f>
        <v>0</v>
      </c>
      <c r="R119" s="48"/>
      <c r="S119" s="48"/>
      <c r="T119" s="48"/>
      <c r="U119" s="48"/>
      <c r="V119" s="48"/>
      <c r="W119" s="48"/>
      <c r="X119" s="48"/>
      <c r="Y119" s="48"/>
      <c r="Z119" s="48"/>
      <c r="AA119" s="48"/>
    </row>
    <row r="120" spans="1:28">
      <c r="B120" s="94" t="s">
        <v>6</v>
      </c>
      <c r="C120" s="95">
        <f t="shared" ref="C120:O120" si="29">+C121+C122+C123</f>
        <v>0</v>
      </c>
      <c r="D120" s="95">
        <f t="shared" si="29"/>
        <v>0</v>
      </c>
      <c r="E120" s="95">
        <f t="shared" si="29"/>
        <v>0</v>
      </c>
      <c r="F120" s="95">
        <f t="shared" si="29"/>
        <v>0</v>
      </c>
      <c r="G120" s="95">
        <f t="shared" si="29"/>
        <v>0</v>
      </c>
      <c r="H120" s="95">
        <f t="shared" si="29"/>
        <v>0</v>
      </c>
      <c r="I120" s="95">
        <f t="shared" si="29"/>
        <v>0</v>
      </c>
      <c r="J120" s="95">
        <f t="shared" si="29"/>
        <v>0</v>
      </c>
      <c r="K120" s="95">
        <f t="shared" si="29"/>
        <v>0</v>
      </c>
      <c r="L120" s="95">
        <f t="shared" si="29"/>
        <v>0</v>
      </c>
      <c r="M120" s="95">
        <f t="shared" si="29"/>
        <v>0</v>
      </c>
      <c r="N120" s="95">
        <f t="shared" si="29"/>
        <v>0</v>
      </c>
      <c r="O120" s="97">
        <f t="shared" si="29"/>
        <v>0</v>
      </c>
      <c r="R120" s="48"/>
      <c r="S120" s="48"/>
      <c r="T120" s="48"/>
      <c r="U120" s="48"/>
      <c r="V120" s="48"/>
      <c r="W120" s="48"/>
      <c r="X120" s="48"/>
      <c r="Y120" s="48"/>
      <c r="Z120" s="48"/>
      <c r="AA120" s="48"/>
    </row>
    <row r="121" spans="1:28">
      <c r="B121" s="5" t="s">
        <v>8</v>
      </c>
      <c r="C121" s="6">
        <v>0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89">
        <f>SUM(C121:N121)</f>
        <v>0</v>
      </c>
      <c r="R121" s="48"/>
      <c r="S121" s="48"/>
      <c r="T121" s="48"/>
      <c r="U121" s="48"/>
      <c r="V121" s="48"/>
      <c r="W121" s="48"/>
      <c r="X121" s="48"/>
      <c r="Y121" s="48"/>
      <c r="Z121" s="48"/>
      <c r="AA121" s="48"/>
    </row>
    <row r="122" spans="1:28">
      <c r="B122" s="5" t="s">
        <v>9</v>
      </c>
      <c r="C122" s="6">
        <v>0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89">
        <f>SUM(C122:N122)</f>
        <v>0</v>
      </c>
      <c r="R122" s="48"/>
      <c r="S122" s="48"/>
      <c r="T122" s="48"/>
      <c r="U122" s="48"/>
      <c r="V122" s="48"/>
      <c r="W122" s="48"/>
      <c r="X122" s="48"/>
      <c r="Y122" s="48"/>
      <c r="Z122" s="48"/>
      <c r="AA122" s="48"/>
    </row>
    <row r="123" spans="1:28">
      <c r="B123" s="5" t="s">
        <v>10</v>
      </c>
      <c r="C123" s="6">
        <v>0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89">
        <f>SUM(C123:N123)</f>
        <v>0</v>
      </c>
      <c r="R123" s="48"/>
      <c r="S123" s="48"/>
      <c r="T123" s="48"/>
      <c r="U123" s="48"/>
      <c r="V123" s="48"/>
      <c r="W123" s="48"/>
      <c r="X123" s="48"/>
      <c r="Y123" s="48"/>
      <c r="Z123" s="48"/>
      <c r="AA123" s="48"/>
    </row>
    <row r="124" spans="1:28">
      <c r="B124" s="5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89"/>
      <c r="R124" s="48"/>
      <c r="S124" s="48"/>
      <c r="T124" s="48"/>
      <c r="U124" s="48"/>
      <c r="V124" s="48"/>
      <c r="W124" s="48"/>
      <c r="X124" s="48"/>
      <c r="Y124" s="48"/>
      <c r="Z124" s="48"/>
      <c r="AA124" s="48"/>
    </row>
    <row r="125" spans="1:28" ht="15.75" thickBot="1">
      <c r="B125" s="98" t="s">
        <v>72</v>
      </c>
      <c r="C125" s="99">
        <f t="shared" ref="C125:O125" si="30">+C126+C131</f>
        <v>0</v>
      </c>
      <c r="D125" s="99">
        <f t="shared" si="30"/>
        <v>0</v>
      </c>
      <c r="E125" s="99">
        <f t="shared" si="30"/>
        <v>0</v>
      </c>
      <c r="F125" s="99">
        <f t="shared" si="30"/>
        <v>0</v>
      </c>
      <c r="G125" s="99">
        <f t="shared" si="30"/>
        <v>0</v>
      </c>
      <c r="H125" s="99">
        <f t="shared" si="30"/>
        <v>0</v>
      </c>
      <c r="I125" s="99">
        <f t="shared" si="30"/>
        <v>0</v>
      </c>
      <c r="J125" s="99">
        <f t="shared" si="30"/>
        <v>0</v>
      </c>
      <c r="K125" s="99">
        <f t="shared" si="30"/>
        <v>0</v>
      </c>
      <c r="L125" s="99">
        <f t="shared" si="30"/>
        <v>0</v>
      </c>
      <c r="M125" s="99">
        <f t="shared" si="30"/>
        <v>0</v>
      </c>
      <c r="N125" s="99">
        <f t="shared" si="30"/>
        <v>0</v>
      </c>
      <c r="O125" s="99">
        <f t="shared" si="30"/>
        <v>0</v>
      </c>
      <c r="R125" s="48"/>
      <c r="S125" s="48"/>
      <c r="T125" s="48"/>
      <c r="U125" s="48"/>
      <c r="V125" s="48"/>
      <c r="W125" s="48"/>
      <c r="X125" s="48"/>
      <c r="Y125" s="48"/>
      <c r="Z125" s="48"/>
      <c r="AA125" s="48"/>
    </row>
    <row r="126" spans="1:28" ht="15.75" thickTop="1">
      <c r="B126" s="101" t="s">
        <v>13</v>
      </c>
      <c r="C126" s="95">
        <f t="shared" ref="C126:N126" si="31">+C127+C129+C130</f>
        <v>0</v>
      </c>
      <c r="D126" s="95">
        <f t="shared" si="31"/>
        <v>0</v>
      </c>
      <c r="E126" s="95">
        <f t="shared" si="31"/>
        <v>0</v>
      </c>
      <c r="F126" s="95">
        <f t="shared" si="31"/>
        <v>0</v>
      </c>
      <c r="G126" s="95">
        <f t="shared" si="31"/>
        <v>0</v>
      </c>
      <c r="H126" s="95">
        <f t="shared" si="31"/>
        <v>0</v>
      </c>
      <c r="I126" s="95">
        <f t="shared" si="31"/>
        <v>0</v>
      </c>
      <c r="J126" s="95">
        <f t="shared" si="31"/>
        <v>0</v>
      </c>
      <c r="K126" s="95">
        <f t="shared" si="31"/>
        <v>0</v>
      </c>
      <c r="L126" s="95">
        <f t="shared" si="31"/>
        <v>0</v>
      </c>
      <c r="M126" s="95">
        <f t="shared" si="31"/>
        <v>0</v>
      </c>
      <c r="N126" s="95">
        <f t="shared" si="31"/>
        <v>0</v>
      </c>
      <c r="O126" s="97">
        <f>+O127+O129+O130</f>
        <v>0</v>
      </c>
      <c r="R126" s="48"/>
      <c r="S126" s="48"/>
      <c r="T126" s="48"/>
      <c r="U126" s="48"/>
      <c r="V126" s="48"/>
      <c r="W126" s="48"/>
      <c r="X126" s="48"/>
      <c r="Y126" s="48"/>
      <c r="Z126" s="48"/>
      <c r="AA126" s="48"/>
    </row>
    <row r="127" spans="1:28">
      <c r="B127" s="5" t="s">
        <v>11</v>
      </c>
      <c r="C127" s="6">
        <v>0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89">
        <f>SUM(C127:N127)</f>
        <v>0</v>
      </c>
      <c r="R127" s="48"/>
      <c r="S127" s="48"/>
      <c r="T127" s="48"/>
      <c r="U127" s="48"/>
      <c r="V127" s="48"/>
      <c r="W127" s="48"/>
      <c r="X127" s="48"/>
      <c r="Y127" s="48"/>
      <c r="Z127" s="48"/>
      <c r="AA127" s="48"/>
    </row>
    <row r="128" spans="1:28" s="55" customFormat="1">
      <c r="A128" s="69"/>
      <c r="B128" s="16" t="s">
        <v>42</v>
      </c>
      <c r="C128" s="53">
        <v>0</v>
      </c>
      <c r="D128" s="53">
        <v>0</v>
      </c>
      <c r="E128" s="53">
        <v>0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89">
        <f t="shared" ref="O128:O130" si="32">SUM(C128:N128)</f>
        <v>0</v>
      </c>
      <c r="P128" s="31"/>
      <c r="Q128" s="31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54"/>
    </row>
    <row r="129" spans="1:30">
      <c r="B129" s="5" t="s">
        <v>9</v>
      </c>
      <c r="C129" s="6">
        <v>0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89">
        <f t="shared" si="32"/>
        <v>0</v>
      </c>
      <c r="R129" s="48"/>
      <c r="S129" s="48"/>
      <c r="T129" s="48"/>
      <c r="U129" s="48"/>
      <c r="V129" s="48"/>
      <c r="W129" s="48"/>
      <c r="X129" s="48"/>
      <c r="Y129" s="48"/>
      <c r="Z129" s="48"/>
      <c r="AA129" s="48"/>
    </row>
    <row r="130" spans="1:30">
      <c r="B130" s="5" t="s">
        <v>10</v>
      </c>
      <c r="C130" s="6">
        <v>0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89">
        <f t="shared" si="32"/>
        <v>0</v>
      </c>
      <c r="R130" s="48"/>
      <c r="S130" s="48"/>
      <c r="T130" s="48"/>
      <c r="U130" s="48"/>
      <c r="V130" s="48"/>
      <c r="W130" s="48"/>
      <c r="X130" s="48"/>
      <c r="Y130" s="48"/>
      <c r="Z130" s="48"/>
      <c r="AA130" s="48"/>
    </row>
    <row r="131" spans="1:30">
      <c r="B131" s="94" t="s">
        <v>6</v>
      </c>
      <c r="C131" s="95">
        <f t="shared" ref="C131:N131" si="33">+C132+C133+C134</f>
        <v>0</v>
      </c>
      <c r="D131" s="95">
        <f t="shared" si="33"/>
        <v>0</v>
      </c>
      <c r="E131" s="95">
        <f t="shared" si="33"/>
        <v>0</v>
      </c>
      <c r="F131" s="95">
        <f t="shared" si="33"/>
        <v>0</v>
      </c>
      <c r="G131" s="95">
        <f t="shared" si="33"/>
        <v>0</v>
      </c>
      <c r="H131" s="95">
        <f t="shared" si="33"/>
        <v>0</v>
      </c>
      <c r="I131" s="95">
        <f t="shared" si="33"/>
        <v>0</v>
      </c>
      <c r="J131" s="95">
        <f t="shared" si="33"/>
        <v>0</v>
      </c>
      <c r="K131" s="95">
        <f t="shared" si="33"/>
        <v>0</v>
      </c>
      <c r="L131" s="95">
        <f t="shared" si="33"/>
        <v>0</v>
      </c>
      <c r="M131" s="95">
        <f t="shared" si="33"/>
        <v>0</v>
      </c>
      <c r="N131" s="95">
        <f t="shared" si="33"/>
        <v>0</v>
      </c>
      <c r="O131" s="97">
        <f>+O132+O133+O134</f>
        <v>0</v>
      </c>
      <c r="R131" s="48"/>
      <c r="S131" s="48"/>
      <c r="T131" s="48"/>
      <c r="U131" s="48"/>
      <c r="V131" s="48"/>
      <c r="W131" s="48"/>
      <c r="X131" s="48"/>
      <c r="Y131" s="48"/>
      <c r="Z131" s="48"/>
      <c r="AA131" s="48"/>
    </row>
    <row r="132" spans="1:30">
      <c r="B132" s="5" t="s">
        <v>8</v>
      </c>
      <c r="C132" s="6">
        <v>0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89">
        <f>SUM(C132:N132)</f>
        <v>0</v>
      </c>
      <c r="R132" s="48"/>
      <c r="S132" s="48"/>
      <c r="T132" s="48"/>
      <c r="U132" s="48"/>
      <c r="V132" s="48"/>
      <c r="W132" s="48"/>
      <c r="X132" s="48"/>
      <c r="Y132" s="48"/>
      <c r="Z132" s="48"/>
      <c r="AA132" s="48"/>
    </row>
    <row r="133" spans="1:30">
      <c r="B133" s="5" t="s">
        <v>9</v>
      </c>
      <c r="C133" s="6">
        <v>0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89">
        <f>SUM(C133:N133)</f>
        <v>0</v>
      </c>
      <c r="R133" s="48"/>
      <c r="S133" s="48"/>
      <c r="T133" s="48"/>
      <c r="U133" s="48"/>
      <c r="V133" s="48"/>
      <c r="W133" s="48"/>
      <c r="X133" s="48"/>
      <c r="Y133" s="48"/>
      <c r="Z133" s="48"/>
      <c r="AA133" s="48"/>
    </row>
    <row r="134" spans="1:30">
      <c r="B134" s="5" t="s">
        <v>10</v>
      </c>
      <c r="C134" s="6">
        <v>0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89">
        <f>SUM(C134:N134)</f>
        <v>0</v>
      </c>
      <c r="R134" s="48"/>
      <c r="S134" s="48"/>
      <c r="T134" s="48"/>
      <c r="U134" s="48"/>
      <c r="V134" s="48"/>
      <c r="W134" s="48"/>
      <c r="X134" s="48"/>
      <c r="Y134" s="48"/>
      <c r="Z134" s="48"/>
      <c r="AA134" s="48"/>
    </row>
    <row r="135" spans="1:30">
      <c r="B135" s="5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0"/>
      <c r="R135" s="48"/>
      <c r="S135" s="48"/>
      <c r="T135" s="48"/>
      <c r="U135" s="48"/>
      <c r="V135" s="48"/>
      <c r="W135" s="48"/>
      <c r="X135" s="48"/>
      <c r="Y135" s="48"/>
      <c r="Z135" s="48"/>
      <c r="AA135" s="48"/>
    </row>
    <row r="136" spans="1:30" ht="15.75" thickBot="1">
      <c r="B136" s="98" t="s">
        <v>51</v>
      </c>
      <c r="C136" s="99">
        <f>+C137+C143</f>
        <v>0</v>
      </c>
      <c r="D136" s="99">
        <f t="shared" ref="D136:O136" si="34">+D137+D143</f>
        <v>0</v>
      </c>
      <c r="E136" s="99">
        <f t="shared" si="34"/>
        <v>0</v>
      </c>
      <c r="F136" s="99">
        <f t="shared" si="34"/>
        <v>0</v>
      </c>
      <c r="G136" s="99">
        <f t="shared" si="34"/>
        <v>0</v>
      </c>
      <c r="H136" s="99">
        <f t="shared" si="34"/>
        <v>3887.7100863860278</v>
      </c>
      <c r="I136" s="99">
        <f t="shared" si="34"/>
        <v>0</v>
      </c>
      <c r="J136" s="99">
        <f t="shared" si="34"/>
        <v>0</v>
      </c>
      <c r="K136" s="99">
        <f t="shared" si="34"/>
        <v>3005.6327113199995</v>
      </c>
      <c r="L136" s="99">
        <f t="shared" si="34"/>
        <v>740.3624102</v>
      </c>
      <c r="M136" s="99">
        <f t="shared" si="34"/>
        <v>705.75342465999995</v>
      </c>
      <c r="N136" s="99">
        <f t="shared" si="34"/>
        <v>3952.1472701500006</v>
      </c>
      <c r="O136" s="99">
        <f t="shared" si="34"/>
        <v>12291.605902716028</v>
      </c>
      <c r="R136" s="48"/>
      <c r="S136" s="48"/>
      <c r="T136" s="48"/>
      <c r="U136" s="48"/>
      <c r="V136" s="48"/>
      <c r="W136" s="48"/>
      <c r="X136" s="48"/>
      <c r="Y136" s="48"/>
      <c r="Z136" s="48"/>
      <c r="AA136" s="48"/>
    </row>
    <row r="137" spans="1:30" ht="15.75" thickTop="1">
      <c r="A137" s="72" t="s">
        <v>84</v>
      </c>
      <c r="B137" s="101" t="s">
        <v>1</v>
      </c>
      <c r="C137" s="95">
        <f t="shared" ref="C137:O137" si="35">+C138+C140+C141</f>
        <v>0</v>
      </c>
      <c r="D137" s="95">
        <f t="shared" si="35"/>
        <v>0</v>
      </c>
      <c r="E137" s="95">
        <f t="shared" si="35"/>
        <v>0</v>
      </c>
      <c r="F137" s="95">
        <f t="shared" si="35"/>
        <v>0</v>
      </c>
      <c r="G137" s="95">
        <f t="shared" si="35"/>
        <v>0</v>
      </c>
      <c r="H137" s="95">
        <f t="shared" si="35"/>
        <v>3887.7100863860278</v>
      </c>
      <c r="I137" s="95">
        <f t="shared" si="35"/>
        <v>0</v>
      </c>
      <c r="J137" s="95">
        <f t="shared" si="35"/>
        <v>0</v>
      </c>
      <c r="K137" s="95">
        <f t="shared" si="35"/>
        <v>3005.6327113199995</v>
      </c>
      <c r="L137" s="95">
        <f t="shared" si="35"/>
        <v>740.3624102</v>
      </c>
      <c r="M137" s="95">
        <f t="shared" si="35"/>
        <v>705.75342465999995</v>
      </c>
      <c r="N137" s="95">
        <f t="shared" si="35"/>
        <v>3952.1472701500006</v>
      </c>
      <c r="O137" s="95">
        <f t="shared" si="35"/>
        <v>12291.605902716028</v>
      </c>
      <c r="R137" s="48"/>
      <c r="S137" s="48"/>
      <c r="T137" s="48"/>
      <c r="U137" s="48"/>
      <c r="V137" s="48"/>
      <c r="W137" s="48"/>
      <c r="X137" s="48"/>
      <c r="Y137" s="48"/>
      <c r="Z137" s="48"/>
      <c r="AA137" s="48"/>
    </row>
    <row r="138" spans="1:30">
      <c r="B138" s="25" t="s">
        <v>77</v>
      </c>
      <c r="C138" s="6">
        <v>0</v>
      </c>
      <c r="D138" s="6">
        <v>0</v>
      </c>
      <c r="E138" s="6">
        <v>0</v>
      </c>
      <c r="F138" s="6">
        <v>0</v>
      </c>
      <c r="G138" s="6">
        <v>0</v>
      </c>
      <c r="H138" s="6">
        <v>3887.7100863860278</v>
      </c>
      <c r="I138" s="6">
        <v>0</v>
      </c>
      <c r="J138" s="6">
        <v>0</v>
      </c>
      <c r="K138" s="6">
        <v>3005.6327113199995</v>
      </c>
      <c r="L138" s="6">
        <v>740.3624102</v>
      </c>
      <c r="M138" s="6">
        <v>705.75342465999995</v>
      </c>
      <c r="N138" s="6">
        <v>3952.1472701500006</v>
      </c>
      <c r="O138" s="89">
        <f>SUM(C138:N138)</f>
        <v>12291.605902716028</v>
      </c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35"/>
      <c r="AC138" s="35"/>
      <c r="AD138" s="35"/>
    </row>
    <row r="139" spans="1:30" s="55" customFormat="1">
      <c r="A139" s="69"/>
      <c r="B139" s="24" t="s">
        <v>78</v>
      </c>
      <c r="C139" s="53">
        <v>0</v>
      </c>
      <c r="D139" s="53">
        <v>0</v>
      </c>
      <c r="E139" s="53">
        <v>0</v>
      </c>
      <c r="F139" s="53">
        <v>0</v>
      </c>
      <c r="G139" s="53">
        <v>0</v>
      </c>
      <c r="H139" s="53">
        <v>3887.7100863860278</v>
      </c>
      <c r="I139" s="53">
        <v>0</v>
      </c>
      <c r="J139" s="53">
        <v>0</v>
      </c>
      <c r="K139" s="53">
        <v>3005.6327113199995</v>
      </c>
      <c r="L139" s="53">
        <v>740.3624102</v>
      </c>
      <c r="M139" s="53">
        <v>705.75342465999995</v>
      </c>
      <c r="N139" s="53">
        <v>3952.1472701500006</v>
      </c>
      <c r="O139" s="108">
        <f t="shared" ref="O139:O142" si="36">SUM(C139:N139)</f>
        <v>12291.605902716028</v>
      </c>
      <c r="P139" s="31"/>
      <c r="Q139" s="31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54"/>
    </row>
    <row r="140" spans="1:30">
      <c r="B140" s="5" t="s">
        <v>79</v>
      </c>
      <c r="C140" s="6">
        <v>0</v>
      </c>
      <c r="D140" s="6">
        <v>0</v>
      </c>
      <c r="E140" s="53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89">
        <f t="shared" si="36"/>
        <v>0</v>
      </c>
      <c r="R140" s="48"/>
      <c r="S140" s="48"/>
      <c r="T140" s="48"/>
      <c r="U140" s="48"/>
      <c r="V140" s="48"/>
      <c r="W140" s="48"/>
      <c r="X140" s="48"/>
      <c r="Y140" s="48"/>
      <c r="Z140" s="48"/>
      <c r="AA140" s="48"/>
    </row>
    <row r="141" spans="1:30">
      <c r="B141" s="5" t="s">
        <v>80</v>
      </c>
      <c r="C141" s="6">
        <v>0</v>
      </c>
      <c r="D141" s="6">
        <v>0</v>
      </c>
      <c r="E141" s="53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89">
        <f t="shared" si="36"/>
        <v>0</v>
      </c>
      <c r="R141" s="48"/>
      <c r="S141" s="48"/>
      <c r="T141" s="48"/>
      <c r="U141" s="48"/>
      <c r="V141" s="48"/>
      <c r="W141" s="48"/>
      <c r="X141" s="48"/>
      <c r="Y141" s="48"/>
      <c r="Z141" s="48"/>
      <c r="AA141" s="48"/>
    </row>
    <row r="142" spans="1:30" s="55" customFormat="1">
      <c r="A142" s="69"/>
      <c r="B142" s="24" t="s">
        <v>78</v>
      </c>
      <c r="C142" s="53">
        <v>0</v>
      </c>
      <c r="D142" s="53">
        <v>0</v>
      </c>
      <c r="E142" s="53">
        <v>0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89">
        <f t="shared" si="36"/>
        <v>0</v>
      </c>
      <c r="P142" s="31"/>
      <c r="Q142" s="31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54"/>
    </row>
    <row r="143" spans="1:30">
      <c r="B143" s="94" t="s">
        <v>12</v>
      </c>
      <c r="C143" s="95">
        <f t="shared" ref="C143:O143" si="37">+C144+C145+C146</f>
        <v>0</v>
      </c>
      <c r="D143" s="95">
        <f t="shared" si="37"/>
        <v>0</v>
      </c>
      <c r="E143" s="95">
        <f t="shared" si="37"/>
        <v>0</v>
      </c>
      <c r="F143" s="95">
        <f t="shared" si="37"/>
        <v>0</v>
      </c>
      <c r="G143" s="95">
        <f t="shared" si="37"/>
        <v>0</v>
      </c>
      <c r="H143" s="95">
        <f t="shared" si="37"/>
        <v>0</v>
      </c>
      <c r="I143" s="95">
        <f t="shared" si="37"/>
        <v>0</v>
      </c>
      <c r="J143" s="95">
        <f t="shared" si="37"/>
        <v>0</v>
      </c>
      <c r="K143" s="95">
        <f t="shared" si="37"/>
        <v>0</v>
      </c>
      <c r="L143" s="95">
        <f t="shared" si="37"/>
        <v>0</v>
      </c>
      <c r="M143" s="95">
        <f t="shared" si="37"/>
        <v>0</v>
      </c>
      <c r="N143" s="95">
        <f t="shared" si="37"/>
        <v>0</v>
      </c>
      <c r="O143" s="97">
        <f t="shared" si="37"/>
        <v>0</v>
      </c>
      <c r="R143" s="48"/>
      <c r="S143" s="48"/>
      <c r="T143" s="48"/>
      <c r="U143" s="48"/>
      <c r="V143" s="48"/>
      <c r="W143" s="48"/>
      <c r="X143" s="48"/>
      <c r="Y143" s="48"/>
      <c r="Z143" s="48"/>
      <c r="AA143" s="48"/>
    </row>
    <row r="144" spans="1:30">
      <c r="B144" s="5" t="s">
        <v>8</v>
      </c>
      <c r="C144" s="6">
        <v>0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89">
        <f>SUM(C144:N144)</f>
        <v>0</v>
      </c>
      <c r="R144" s="48"/>
      <c r="S144" s="48"/>
      <c r="T144" s="48"/>
      <c r="U144" s="48"/>
      <c r="V144" s="48"/>
      <c r="W144" s="48"/>
      <c r="X144" s="48"/>
      <c r="Y144" s="48"/>
      <c r="Z144" s="48"/>
      <c r="AA144" s="48"/>
    </row>
    <row r="145" spans="1:28">
      <c r="B145" s="5" t="s">
        <v>9</v>
      </c>
      <c r="C145" s="6">
        <v>0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89">
        <f t="shared" ref="O145:O146" si="38">SUM(C145:N145)</f>
        <v>0</v>
      </c>
      <c r="R145" s="48"/>
      <c r="S145" s="48"/>
      <c r="T145" s="48"/>
      <c r="U145" s="48"/>
      <c r="V145" s="48"/>
      <c r="W145" s="48"/>
      <c r="X145" s="48"/>
      <c r="Y145" s="48"/>
      <c r="Z145" s="48"/>
      <c r="AA145" s="48"/>
    </row>
    <row r="146" spans="1:28">
      <c r="B146" s="5" t="s">
        <v>10</v>
      </c>
      <c r="C146" s="6">
        <v>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89">
        <f t="shared" si="38"/>
        <v>0</v>
      </c>
      <c r="R146" s="48"/>
      <c r="S146" s="48"/>
      <c r="T146" s="48"/>
      <c r="U146" s="48"/>
      <c r="V146" s="48"/>
      <c r="W146" s="48"/>
      <c r="X146" s="48"/>
      <c r="Y146" s="48"/>
      <c r="Z146" s="48"/>
      <c r="AA146" s="48"/>
    </row>
    <row r="147" spans="1:28">
      <c r="B147" s="5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21"/>
      <c r="R147" s="48"/>
      <c r="S147" s="48"/>
      <c r="T147" s="48"/>
      <c r="U147" s="48"/>
      <c r="V147" s="48"/>
      <c r="W147" s="48"/>
      <c r="X147" s="48"/>
      <c r="Y147" s="48"/>
      <c r="Z147" s="48"/>
      <c r="AA147" s="48"/>
    </row>
    <row r="148" spans="1:28" s="49" customFormat="1" ht="15.75" thickBot="1">
      <c r="A148" s="71"/>
      <c r="B148" s="98" t="s">
        <v>25</v>
      </c>
      <c r="C148" s="99">
        <f t="shared" ref="C148:N148" si="39">+C149+C153</f>
        <v>0</v>
      </c>
      <c r="D148" s="99">
        <f t="shared" si="39"/>
        <v>0</v>
      </c>
      <c r="E148" s="99">
        <f t="shared" si="39"/>
        <v>0</v>
      </c>
      <c r="F148" s="99">
        <f t="shared" si="39"/>
        <v>0</v>
      </c>
      <c r="G148" s="99">
        <f t="shared" si="39"/>
        <v>0</v>
      </c>
      <c r="H148" s="99">
        <f t="shared" si="39"/>
        <v>17369.5751567562</v>
      </c>
      <c r="I148" s="99">
        <f t="shared" si="39"/>
        <v>20127.285243142229</v>
      </c>
      <c r="J148" s="99">
        <f t="shared" si="39"/>
        <v>18000.853902232229</v>
      </c>
      <c r="K148" s="99">
        <f t="shared" si="39"/>
        <v>16873.562564422231</v>
      </c>
      <c r="L148" s="99">
        <f t="shared" si="39"/>
        <v>17463.374926552231</v>
      </c>
      <c r="M148" s="99">
        <f t="shared" si="39"/>
        <v>13515.16754593223</v>
      </c>
      <c r="N148" s="99">
        <f t="shared" si="39"/>
        <v>14220.920970592231</v>
      </c>
      <c r="O148" s="102"/>
      <c r="P148" s="31"/>
      <c r="Q148" s="31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</row>
    <row r="149" spans="1:28" s="49" customFormat="1" ht="15.75" thickTop="1">
      <c r="A149" s="71"/>
      <c r="B149" s="101" t="s">
        <v>1</v>
      </c>
      <c r="C149" s="95">
        <f>+C150+C151+C152</f>
        <v>0</v>
      </c>
      <c r="D149" s="95">
        <f t="shared" ref="D149:M149" si="40">+D150+D151+D152</f>
        <v>0</v>
      </c>
      <c r="E149" s="95">
        <f t="shared" si="40"/>
        <v>0</v>
      </c>
      <c r="F149" s="95">
        <f t="shared" si="40"/>
        <v>0</v>
      </c>
      <c r="G149" s="95">
        <f t="shared" si="40"/>
        <v>0</v>
      </c>
      <c r="H149" s="95">
        <f t="shared" si="40"/>
        <v>17369.5751567562</v>
      </c>
      <c r="I149" s="95">
        <f t="shared" si="40"/>
        <v>20127.285243142229</v>
      </c>
      <c r="J149" s="95">
        <f t="shared" si="40"/>
        <v>18000.853902232229</v>
      </c>
      <c r="K149" s="95">
        <f t="shared" si="40"/>
        <v>16873.562564422231</v>
      </c>
      <c r="L149" s="95">
        <f t="shared" si="40"/>
        <v>17463.374926552231</v>
      </c>
      <c r="M149" s="95">
        <f t="shared" si="40"/>
        <v>13515.16754593223</v>
      </c>
      <c r="N149" s="95">
        <f>+N150+N151+N152</f>
        <v>14220.920970592231</v>
      </c>
      <c r="O149" s="97"/>
      <c r="P149" s="31"/>
      <c r="Q149" s="31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</row>
    <row r="150" spans="1:28" s="49" customFormat="1">
      <c r="A150" s="71"/>
      <c r="B150" s="5" t="s">
        <v>11</v>
      </c>
      <c r="C150" s="23">
        <v>0</v>
      </c>
      <c r="D150" s="6">
        <v>0</v>
      </c>
      <c r="E150" s="6">
        <v>0</v>
      </c>
      <c r="F150" s="6">
        <v>0</v>
      </c>
      <c r="G150" s="6">
        <v>0</v>
      </c>
      <c r="H150" s="6">
        <v>17369.5751567562</v>
      </c>
      <c r="I150" s="6">
        <v>20127.285243142229</v>
      </c>
      <c r="J150" s="6">
        <v>18000.853902232229</v>
      </c>
      <c r="K150" s="6">
        <v>16873.562564422231</v>
      </c>
      <c r="L150" s="6">
        <v>17463.374926552231</v>
      </c>
      <c r="M150" s="6">
        <v>13515.16754593223</v>
      </c>
      <c r="N150" s="6">
        <v>14220.920970592231</v>
      </c>
      <c r="O150" s="89"/>
      <c r="P150" s="31"/>
      <c r="Q150" s="31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</row>
    <row r="151" spans="1:28" s="49" customFormat="1">
      <c r="A151" s="71"/>
      <c r="B151" s="5" t="s">
        <v>9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89"/>
      <c r="P151" s="31"/>
      <c r="Q151" s="31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</row>
    <row r="152" spans="1:28" s="49" customFormat="1">
      <c r="A152" s="71"/>
      <c r="B152" s="5" t="s">
        <v>10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89"/>
      <c r="P152" s="31"/>
      <c r="Q152" s="31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</row>
    <row r="153" spans="1:28" s="49" customFormat="1">
      <c r="A153" s="71"/>
      <c r="B153" s="94" t="s">
        <v>6</v>
      </c>
      <c r="C153" s="95">
        <f t="shared" ref="C153:N153" si="41">+C154+C155+C156</f>
        <v>0</v>
      </c>
      <c r="D153" s="95">
        <f t="shared" si="41"/>
        <v>0</v>
      </c>
      <c r="E153" s="96">
        <f t="shared" si="41"/>
        <v>0</v>
      </c>
      <c r="F153" s="96">
        <f t="shared" si="41"/>
        <v>0</v>
      </c>
      <c r="G153" s="96">
        <f t="shared" si="41"/>
        <v>0</v>
      </c>
      <c r="H153" s="96">
        <f t="shared" si="41"/>
        <v>0</v>
      </c>
      <c r="I153" s="96">
        <f t="shared" si="41"/>
        <v>0</v>
      </c>
      <c r="J153" s="96">
        <f t="shared" si="41"/>
        <v>0</v>
      </c>
      <c r="K153" s="96">
        <f t="shared" si="41"/>
        <v>0</v>
      </c>
      <c r="L153" s="96">
        <f t="shared" si="41"/>
        <v>0</v>
      </c>
      <c r="M153" s="96">
        <f t="shared" si="41"/>
        <v>0</v>
      </c>
      <c r="N153" s="96">
        <f t="shared" si="41"/>
        <v>0</v>
      </c>
      <c r="O153" s="97"/>
      <c r="P153" s="31"/>
      <c r="Q153" s="31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</row>
    <row r="154" spans="1:28" s="49" customFormat="1">
      <c r="A154" s="71"/>
      <c r="B154" s="5" t="s">
        <v>8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89"/>
      <c r="P154" s="31"/>
      <c r="Q154" s="31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</row>
    <row r="155" spans="1:28" s="49" customFormat="1">
      <c r="A155" s="71"/>
      <c r="B155" s="5" t="s">
        <v>9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89"/>
      <c r="P155" s="31"/>
      <c r="Q155" s="31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</row>
    <row r="156" spans="1:28" s="49" customFormat="1">
      <c r="A156" s="71"/>
      <c r="B156" s="5" t="s">
        <v>10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89"/>
      <c r="P156" s="31"/>
      <c r="Q156" s="31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</row>
    <row r="157" spans="1:28" s="49" customFormat="1">
      <c r="A157" s="71"/>
      <c r="B157" s="7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20"/>
      <c r="P157" s="31"/>
      <c r="Q157" s="31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</row>
    <row r="158" spans="1:28" ht="15.75" thickBot="1">
      <c r="B158" s="98" t="s">
        <v>23</v>
      </c>
      <c r="C158" s="99">
        <f>+C159+C165</f>
        <v>0</v>
      </c>
      <c r="D158" s="99">
        <f t="shared" ref="D158:O158" si="42">+D159+D165</f>
        <v>0</v>
      </c>
      <c r="E158" s="99">
        <f t="shared" si="42"/>
        <v>0</v>
      </c>
      <c r="F158" s="99">
        <f t="shared" si="42"/>
        <v>0</v>
      </c>
      <c r="G158" s="99">
        <f t="shared" si="42"/>
        <v>0</v>
      </c>
      <c r="H158" s="99">
        <f t="shared" si="42"/>
        <v>1130</v>
      </c>
      <c r="I158" s="99">
        <f t="shared" si="42"/>
        <v>2126.43134091</v>
      </c>
      <c r="J158" s="99">
        <f t="shared" si="42"/>
        <v>1127.29133781</v>
      </c>
      <c r="K158" s="99">
        <f t="shared" si="42"/>
        <v>2415.8203491899999</v>
      </c>
      <c r="L158" s="99">
        <f t="shared" si="42"/>
        <v>4688.56979082</v>
      </c>
      <c r="M158" s="99">
        <f t="shared" si="42"/>
        <v>0</v>
      </c>
      <c r="N158" s="99">
        <f t="shared" si="42"/>
        <v>929.31506849000004</v>
      </c>
      <c r="O158" s="99">
        <f t="shared" si="42"/>
        <v>12417.427887219999</v>
      </c>
      <c r="R158" s="48"/>
      <c r="S158" s="48"/>
      <c r="T158" s="48"/>
      <c r="U158" s="48"/>
      <c r="V158" s="48"/>
      <c r="W158" s="48"/>
      <c r="X158" s="48"/>
      <c r="Y158" s="48"/>
      <c r="Z158" s="48"/>
      <c r="AA158" s="48"/>
    </row>
    <row r="159" spans="1:28" ht="15.75" thickTop="1">
      <c r="B159" s="101" t="s">
        <v>1</v>
      </c>
      <c r="C159" s="95">
        <f>+C160+C162+C163</f>
        <v>0</v>
      </c>
      <c r="D159" s="95">
        <f t="shared" ref="D159:O159" si="43">+D160+D162+D163</f>
        <v>0</v>
      </c>
      <c r="E159" s="95">
        <f t="shared" si="43"/>
        <v>0</v>
      </c>
      <c r="F159" s="95">
        <f t="shared" si="43"/>
        <v>0</v>
      </c>
      <c r="G159" s="95">
        <f t="shared" si="43"/>
        <v>0</v>
      </c>
      <c r="H159" s="95">
        <f t="shared" si="43"/>
        <v>1130</v>
      </c>
      <c r="I159" s="95">
        <f t="shared" si="43"/>
        <v>2126.43134091</v>
      </c>
      <c r="J159" s="95">
        <f t="shared" si="43"/>
        <v>1127.29133781</v>
      </c>
      <c r="K159" s="95">
        <f t="shared" si="43"/>
        <v>2415.8203491899999</v>
      </c>
      <c r="L159" s="95">
        <f t="shared" si="43"/>
        <v>4688.56979082</v>
      </c>
      <c r="M159" s="95">
        <f t="shared" si="43"/>
        <v>0</v>
      </c>
      <c r="N159" s="95">
        <f t="shared" si="43"/>
        <v>929.31506849000004</v>
      </c>
      <c r="O159" s="95">
        <f t="shared" si="43"/>
        <v>12417.427887219999</v>
      </c>
      <c r="R159" s="48"/>
      <c r="S159" s="48"/>
      <c r="T159" s="48"/>
      <c r="U159" s="48"/>
      <c r="V159" s="48"/>
      <c r="W159" s="48"/>
      <c r="X159" s="48"/>
      <c r="Y159" s="48"/>
      <c r="Z159" s="48"/>
      <c r="AA159" s="48"/>
    </row>
    <row r="160" spans="1:28">
      <c r="A160" s="72" t="s">
        <v>82</v>
      </c>
      <c r="B160" s="5" t="s">
        <v>77</v>
      </c>
      <c r="C160" s="6">
        <v>0</v>
      </c>
      <c r="D160" s="6">
        <v>0</v>
      </c>
      <c r="E160" s="6">
        <v>0</v>
      </c>
      <c r="F160" s="6">
        <v>0</v>
      </c>
      <c r="G160" s="6">
        <v>0</v>
      </c>
      <c r="H160" s="6">
        <v>1130</v>
      </c>
      <c r="I160" s="6">
        <v>2126.43134091</v>
      </c>
      <c r="J160" s="6">
        <v>1127.29133781</v>
      </c>
      <c r="K160" s="6">
        <v>2415.8203491899999</v>
      </c>
      <c r="L160" s="23">
        <v>4688.56979082</v>
      </c>
      <c r="M160" s="23">
        <v>0</v>
      </c>
      <c r="N160" s="23">
        <v>929.31506849000004</v>
      </c>
      <c r="O160" s="89">
        <f>SUM(C160:N160)</f>
        <v>12417.427887219999</v>
      </c>
      <c r="R160" s="48"/>
      <c r="S160" s="48"/>
      <c r="T160" s="48"/>
      <c r="U160" s="48"/>
      <c r="V160" s="48"/>
      <c r="W160" s="48"/>
      <c r="X160" s="48"/>
      <c r="Y160" s="48"/>
      <c r="Z160" s="48"/>
      <c r="AA160" s="48"/>
    </row>
    <row r="161" spans="1:28" s="55" customFormat="1">
      <c r="A161" s="69"/>
      <c r="B161" s="16" t="s">
        <v>78</v>
      </c>
      <c r="C161" s="53">
        <v>0</v>
      </c>
      <c r="D161" s="53">
        <v>0</v>
      </c>
      <c r="E161" s="53">
        <v>0</v>
      </c>
      <c r="F161" s="53">
        <v>0</v>
      </c>
      <c r="G161" s="53">
        <v>0</v>
      </c>
      <c r="H161" s="53">
        <v>1130</v>
      </c>
      <c r="I161" s="53">
        <v>2126.43134091</v>
      </c>
      <c r="J161" s="53">
        <v>1127.29133781</v>
      </c>
      <c r="K161" s="53">
        <v>2415.8203491899999</v>
      </c>
      <c r="L161" s="53">
        <v>4688.56979082</v>
      </c>
      <c r="M161" s="53">
        <v>0</v>
      </c>
      <c r="N161" s="53">
        <v>929.31506849000004</v>
      </c>
      <c r="O161" s="105">
        <f>SUM(C161:N161)</f>
        <v>12417.427887219999</v>
      </c>
      <c r="P161" s="31"/>
      <c r="Q161" s="31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54"/>
    </row>
    <row r="162" spans="1:28">
      <c r="B162" s="5" t="s">
        <v>9</v>
      </c>
      <c r="C162" s="6">
        <v>0</v>
      </c>
      <c r="D162" s="6">
        <v>0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89">
        <f>SUM(C162:N162)</f>
        <v>0</v>
      </c>
      <c r="R162" s="48"/>
      <c r="S162" s="48"/>
      <c r="T162" s="48"/>
      <c r="U162" s="48"/>
      <c r="V162" s="48"/>
      <c r="W162" s="48"/>
      <c r="X162" s="48"/>
      <c r="Y162" s="48"/>
      <c r="Z162" s="48"/>
      <c r="AA162" s="48"/>
    </row>
    <row r="163" spans="1:28">
      <c r="B163" s="5" t="s">
        <v>10</v>
      </c>
      <c r="C163" s="6">
        <v>0</v>
      </c>
      <c r="D163" s="6">
        <v>0</v>
      </c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89">
        <f>SUM(C163:N163)</f>
        <v>0</v>
      </c>
      <c r="R163" s="48"/>
      <c r="S163" s="48"/>
      <c r="T163" s="48"/>
      <c r="U163" s="48"/>
      <c r="V163" s="48"/>
      <c r="W163" s="48"/>
      <c r="X163" s="48"/>
      <c r="Y163" s="48"/>
      <c r="Z163" s="48"/>
      <c r="AA163" s="48"/>
    </row>
    <row r="164" spans="1:28" s="55" customFormat="1">
      <c r="A164" s="69"/>
      <c r="B164" s="16" t="s">
        <v>42</v>
      </c>
      <c r="C164" s="53">
        <v>0</v>
      </c>
      <c r="D164" s="53">
        <v>0</v>
      </c>
      <c r="E164" s="53">
        <v>0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105">
        <f>SUM(C164:N164)</f>
        <v>0</v>
      </c>
      <c r="P164" s="31"/>
      <c r="Q164" s="31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54"/>
    </row>
    <row r="165" spans="1:28">
      <c r="B165" s="94" t="s">
        <v>6</v>
      </c>
      <c r="C165" s="95">
        <f t="shared" ref="C165:N165" si="44">+C166+C167+C168</f>
        <v>0</v>
      </c>
      <c r="D165" s="95">
        <f t="shared" si="44"/>
        <v>0</v>
      </c>
      <c r="E165" s="95">
        <f t="shared" si="44"/>
        <v>0</v>
      </c>
      <c r="F165" s="95">
        <f t="shared" si="44"/>
        <v>0</v>
      </c>
      <c r="G165" s="95">
        <f t="shared" si="44"/>
        <v>0</v>
      </c>
      <c r="H165" s="95">
        <f t="shared" si="44"/>
        <v>0</v>
      </c>
      <c r="I165" s="95">
        <f t="shared" si="44"/>
        <v>0</v>
      </c>
      <c r="J165" s="95">
        <f t="shared" si="44"/>
        <v>0</v>
      </c>
      <c r="K165" s="95">
        <f t="shared" si="44"/>
        <v>0</v>
      </c>
      <c r="L165" s="95">
        <f t="shared" si="44"/>
        <v>0</v>
      </c>
      <c r="M165" s="95">
        <f t="shared" si="44"/>
        <v>0</v>
      </c>
      <c r="N165" s="95">
        <f t="shared" si="44"/>
        <v>0</v>
      </c>
      <c r="O165" s="97">
        <f>+O166+O167+O168</f>
        <v>0</v>
      </c>
      <c r="R165" s="48"/>
      <c r="S165" s="48"/>
      <c r="T165" s="48"/>
      <c r="U165" s="48"/>
      <c r="V165" s="48"/>
      <c r="W165" s="48"/>
      <c r="X165" s="48"/>
      <c r="Y165" s="48"/>
      <c r="Z165" s="48"/>
      <c r="AA165" s="48"/>
    </row>
    <row r="166" spans="1:28">
      <c r="B166" s="5" t="s">
        <v>8</v>
      </c>
      <c r="C166" s="6">
        <v>0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89">
        <f>SUM(C166:N166)</f>
        <v>0</v>
      </c>
      <c r="R166" s="48"/>
      <c r="S166" s="48"/>
      <c r="T166" s="48"/>
      <c r="U166" s="48"/>
      <c r="V166" s="48"/>
      <c r="W166" s="48"/>
      <c r="X166" s="48"/>
      <c r="Y166" s="48"/>
      <c r="Z166" s="48"/>
      <c r="AA166" s="48"/>
    </row>
    <row r="167" spans="1:28">
      <c r="B167" s="5" t="s">
        <v>9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89">
        <f>SUM(C167:N167)</f>
        <v>0</v>
      </c>
      <c r="R167" s="48"/>
      <c r="S167" s="48"/>
      <c r="T167" s="48"/>
      <c r="U167" s="48"/>
      <c r="V167" s="48"/>
      <c r="W167" s="48"/>
      <c r="X167" s="48"/>
      <c r="Y167" s="48"/>
      <c r="Z167" s="48"/>
      <c r="AA167" s="48"/>
    </row>
    <row r="168" spans="1:28">
      <c r="B168" s="5" t="s">
        <v>10</v>
      </c>
      <c r="C168" s="6">
        <v>0</v>
      </c>
      <c r="D168" s="6">
        <v>0</v>
      </c>
      <c r="E168" s="6">
        <v>0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89">
        <f>SUM(C168:N168)</f>
        <v>0</v>
      </c>
      <c r="R168" s="48"/>
      <c r="S168" s="48"/>
      <c r="T168" s="48"/>
      <c r="U168" s="48"/>
      <c r="V168" s="48"/>
      <c r="W168" s="48"/>
      <c r="X168" s="48"/>
      <c r="Y168" s="48"/>
      <c r="Z168" s="48"/>
      <c r="AA168" s="48"/>
    </row>
    <row r="169" spans="1:28">
      <c r="B169" s="5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20"/>
      <c r="R169" s="48"/>
      <c r="S169" s="48"/>
      <c r="T169" s="48"/>
      <c r="U169" s="48"/>
      <c r="V169" s="48"/>
      <c r="W169" s="48"/>
      <c r="X169" s="48"/>
      <c r="Y169" s="48"/>
      <c r="Z169" s="48"/>
      <c r="AA169" s="48"/>
    </row>
    <row r="170" spans="1:28" ht="15.75" thickBot="1">
      <c r="B170" s="98" t="s">
        <v>52</v>
      </c>
      <c r="C170" s="99">
        <f t="shared" ref="C170:O170" si="45">+C171+C175</f>
        <v>0</v>
      </c>
      <c r="D170" s="99">
        <f t="shared" si="45"/>
        <v>0</v>
      </c>
      <c r="E170" s="99">
        <f t="shared" si="45"/>
        <v>0</v>
      </c>
      <c r="F170" s="99">
        <f t="shared" si="45"/>
        <v>0</v>
      </c>
      <c r="G170" s="99">
        <f t="shared" si="45"/>
        <v>0</v>
      </c>
      <c r="H170" s="99">
        <f t="shared" si="45"/>
        <v>0</v>
      </c>
      <c r="I170" s="99">
        <f t="shared" si="45"/>
        <v>0</v>
      </c>
      <c r="J170" s="99">
        <f t="shared" si="45"/>
        <v>0</v>
      </c>
      <c r="K170" s="99">
        <f t="shared" si="45"/>
        <v>0</v>
      </c>
      <c r="L170" s="99">
        <f t="shared" si="45"/>
        <v>0</v>
      </c>
      <c r="M170" s="99">
        <f t="shared" si="45"/>
        <v>0</v>
      </c>
      <c r="N170" s="99">
        <f t="shared" si="45"/>
        <v>0</v>
      </c>
      <c r="O170" s="99">
        <f t="shared" si="45"/>
        <v>0</v>
      </c>
      <c r="R170" s="48"/>
      <c r="S170" s="48"/>
      <c r="T170" s="48"/>
      <c r="U170" s="48"/>
      <c r="V170" s="48"/>
      <c r="W170" s="48"/>
      <c r="X170" s="48"/>
      <c r="Y170" s="48"/>
      <c r="Z170" s="48"/>
      <c r="AA170" s="48"/>
    </row>
    <row r="171" spans="1:28" ht="15.75" thickTop="1">
      <c r="B171" s="101" t="s">
        <v>1</v>
      </c>
      <c r="C171" s="95">
        <f t="shared" ref="C171:O171" si="46">+C172+C173+C174</f>
        <v>0</v>
      </c>
      <c r="D171" s="95">
        <f t="shared" si="46"/>
        <v>0</v>
      </c>
      <c r="E171" s="95">
        <f t="shared" si="46"/>
        <v>0</v>
      </c>
      <c r="F171" s="95">
        <f t="shared" si="46"/>
        <v>0</v>
      </c>
      <c r="G171" s="95">
        <f t="shared" si="46"/>
        <v>0</v>
      </c>
      <c r="H171" s="95">
        <f t="shared" si="46"/>
        <v>0</v>
      </c>
      <c r="I171" s="95">
        <f t="shared" si="46"/>
        <v>0</v>
      </c>
      <c r="J171" s="95">
        <f t="shared" si="46"/>
        <v>0</v>
      </c>
      <c r="K171" s="95">
        <f t="shared" si="46"/>
        <v>0</v>
      </c>
      <c r="L171" s="95">
        <f t="shared" si="46"/>
        <v>0</v>
      </c>
      <c r="M171" s="95">
        <f t="shared" si="46"/>
        <v>0</v>
      </c>
      <c r="N171" s="95">
        <f t="shared" si="46"/>
        <v>0</v>
      </c>
      <c r="O171" s="95">
        <f t="shared" si="46"/>
        <v>0</v>
      </c>
      <c r="R171" s="48"/>
      <c r="S171" s="48"/>
      <c r="T171" s="48"/>
      <c r="U171" s="48"/>
      <c r="V171" s="48"/>
      <c r="W171" s="48"/>
      <c r="X171" s="48"/>
      <c r="Y171" s="48"/>
      <c r="Z171" s="48"/>
      <c r="AA171" s="48"/>
    </row>
    <row r="172" spans="1:28">
      <c r="B172" s="5" t="s">
        <v>11</v>
      </c>
      <c r="C172" s="6">
        <v>0</v>
      </c>
      <c r="D172" s="6">
        <v>0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89">
        <f>SUM(C172:N172)</f>
        <v>0</v>
      </c>
      <c r="R172" s="48"/>
      <c r="S172" s="48"/>
      <c r="T172" s="48"/>
      <c r="U172" s="48"/>
      <c r="V172" s="48"/>
      <c r="W172" s="48"/>
      <c r="X172" s="48"/>
      <c r="Y172" s="48"/>
      <c r="Z172" s="48"/>
      <c r="AA172" s="48"/>
    </row>
    <row r="173" spans="1:28">
      <c r="B173" s="5" t="s">
        <v>9</v>
      </c>
      <c r="C173" s="6">
        <v>0</v>
      </c>
      <c r="D173" s="6">
        <v>0</v>
      </c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89">
        <f t="shared" ref="O173:O174" si="47">SUM(C173:N173)</f>
        <v>0</v>
      </c>
      <c r="R173" s="48"/>
      <c r="S173" s="48"/>
      <c r="T173" s="48"/>
      <c r="U173" s="48"/>
      <c r="V173" s="48"/>
      <c r="W173" s="48"/>
      <c r="X173" s="48"/>
      <c r="Y173" s="48"/>
      <c r="Z173" s="48"/>
      <c r="AA173" s="48"/>
    </row>
    <row r="174" spans="1:28">
      <c r="B174" s="5" t="s">
        <v>10</v>
      </c>
      <c r="C174" s="6">
        <v>0</v>
      </c>
      <c r="D174" s="6">
        <v>0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89">
        <f t="shared" si="47"/>
        <v>0</v>
      </c>
      <c r="R174" s="48"/>
      <c r="S174" s="48"/>
      <c r="T174" s="48"/>
      <c r="U174" s="48"/>
      <c r="V174" s="48"/>
      <c r="W174" s="48"/>
      <c r="X174" s="48"/>
      <c r="Y174" s="48"/>
      <c r="Z174" s="48"/>
      <c r="AA174" s="48"/>
    </row>
    <row r="175" spans="1:28">
      <c r="B175" s="94" t="s">
        <v>6</v>
      </c>
      <c r="C175" s="95">
        <f t="shared" ref="C175:N175" si="48">+C176+C177+C178</f>
        <v>0</v>
      </c>
      <c r="D175" s="95">
        <f t="shared" si="48"/>
        <v>0</v>
      </c>
      <c r="E175" s="95">
        <f t="shared" si="48"/>
        <v>0</v>
      </c>
      <c r="F175" s="95">
        <f t="shared" si="48"/>
        <v>0</v>
      </c>
      <c r="G175" s="95">
        <f t="shared" si="48"/>
        <v>0</v>
      </c>
      <c r="H175" s="95">
        <f t="shared" si="48"/>
        <v>0</v>
      </c>
      <c r="I175" s="95">
        <f t="shared" si="48"/>
        <v>0</v>
      </c>
      <c r="J175" s="95">
        <f t="shared" si="48"/>
        <v>0</v>
      </c>
      <c r="K175" s="95">
        <f t="shared" si="48"/>
        <v>0</v>
      </c>
      <c r="L175" s="95">
        <f t="shared" si="48"/>
        <v>0</v>
      </c>
      <c r="M175" s="95">
        <f t="shared" si="48"/>
        <v>0</v>
      </c>
      <c r="N175" s="95">
        <f t="shared" si="48"/>
        <v>0</v>
      </c>
      <c r="O175" s="97">
        <f>+O176+O177+O178</f>
        <v>0</v>
      </c>
      <c r="R175" s="48"/>
      <c r="S175" s="48"/>
      <c r="T175" s="48"/>
      <c r="U175" s="48"/>
      <c r="V175" s="48"/>
      <c r="W175" s="48"/>
      <c r="X175" s="48"/>
      <c r="Y175" s="48"/>
      <c r="Z175" s="48"/>
      <c r="AA175" s="48"/>
    </row>
    <row r="176" spans="1:28">
      <c r="B176" s="5" t="s">
        <v>8</v>
      </c>
      <c r="C176" s="6">
        <v>0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89">
        <f>SUM(C176:N176)</f>
        <v>0</v>
      </c>
      <c r="R176" s="48"/>
      <c r="S176" s="48"/>
      <c r="T176" s="48"/>
      <c r="U176" s="48"/>
      <c r="V176" s="48"/>
      <c r="W176" s="48"/>
      <c r="X176" s="48"/>
      <c r="Y176" s="48"/>
      <c r="Z176" s="48"/>
      <c r="AA176" s="48"/>
    </row>
    <row r="177" spans="1:28">
      <c r="B177" s="5" t="s">
        <v>9</v>
      </c>
      <c r="C177" s="6">
        <v>0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89">
        <f t="shared" ref="O177:O178" si="49">SUM(C177:N177)</f>
        <v>0</v>
      </c>
      <c r="R177" s="48"/>
      <c r="S177" s="48"/>
      <c r="T177" s="48"/>
      <c r="U177" s="48"/>
      <c r="V177" s="48"/>
      <c r="W177" s="48"/>
      <c r="X177" s="48"/>
      <c r="Y177" s="48"/>
      <c r="Z177" s="48"/>
      <c r="AA177" s="48"/>
    </row>
    <row r="178" spans="1:28">
      <c r="B178" s="5" t="s">
        <v>10</v>
      </c>
      <c r="C178" s="6">
        <v>0</v>
      </c>
      <c r="D178" s="6">
        <v>0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89">
        <f t="shared" si="49"/>
        <v>0</v>
      </c>
      <c r="R178" s="48"/>
      <c r="S178" s="48"/>
      <c r="T178" s="48"/>
      <c r="U178" s="48"/>
      <c r="V178" s="48"/>
      <c r="W178" s="48"/>
      <c r="X178" s="48"/>
      <c r="Y178" s="48"/>
      <c r="Z178" s="48"/>
      <c r="AA178" s="48"/>
    </row>
    <row r="179" spans="1:28">
      <c r="B179" s="12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20"/>
      <c r="R179" s="48"/>
      <c r="S179" s="48"/>
      <c r="T179" s="48"/>
      <c r="U179" s="48"/>
      <c r="V179" s="48"/>
      <c r="W179" s="48"/>
      <c r="X179" s="48"/>
      <c r="Y179" s="48"/>
      <c r="Z179" s="48"/>
      <c r="AA179" s="48"/>
    </row>
    <row r="180" spans="1:28" ht="15.75" thickBot="1">
      <c r="B180" s="98" t="s">
        <v>53</v>
      </c>
      <c r="C180" s="99">
        <f>+C181+C185</f>
        <v>0</v>
      </c>
      <c r="D180" s="99">
        <f t="shared" ref="D180:O180" si="50">+D181+D185</f>
        <v>0</v>
      </c>
      <c r="E180" s="99">
        <f t="shared" si="50"/>
        <v>0</v>
      </c>
      <c r="F180" s="99">
        <f t="shared" si="50"/>
        <v>0</v>
      </c>
      <c r="G180" s="99">
        <f t="shared" si="50"/>
        <v>0</v>
      </c>
      <c r="H180" s="99">
        <f t="shared" si="50"/>
        <v>0</v>
      </c>
      <c r="I180" s="99">
        <f t="shared" si="50"/>
        <v>0</v>
      </c>
      <c r="J180" s="99">
        <f t="shared" si="50"/>
        <v>0</v>
      </c>
      <c r="K180" s="99">
        <f t="shared" si="50"/>
        <v>0</v>
      </c>
      <c r="L180" s="99">
        <f t="shared" si="50"/>
        <v>0</v>
      </c>
      <c r="M180" s="99">
        <f t="shared" si="50"/>
        <v>0</v>
      </c>
      <c r="N180" s="99">
        <f t="shared" si="50"/>
        <v>0</v>
      </c>
      <c r="O180" s="99">
        <f t="shared" si="50"/>
        <v>0</v>
      </c>
      <c r="R180" s="48"/>
      <c r="S180" s="48"/>
      <c r="T180" s="48"/>
      <c r="U180" s="48"/>
      <c r="V180" s="48"/>
      <c r="W180" s="48"/>
      <c r="X180" s="48"/>
      <c r="Y180" s="48"/>
      <c r="Z180" s="48"/>
      <c r="AA180" s="48"/>
    </row>
    <row r="181" spans="1:28" ht="15.75" thickTop="1">
      <c r="B181" s="101" t="s">
        <v>1</v>
      </c>
      <c r="C181" s="95">
        <f>+C182+C183+C184</f>
        <v>0</v>
      </c>
      <c r="D181" s="95">
        <f t="shared" ref="D181:O181" si="51">+D182+D183+D184</f>
        <v>0</v>
      </c>
      <c r="E181" s="95">
        <f t="shared" si="51"/>
        <v>0</v>
      </c>
      <c r="F181" s="95">
        <f t="shared" si="51"/>
        <v>0</v>
      </c>
      <c r="G181" s="95">
        <f t="shared" si="51"/>
        <v>0</v>
      </c>
      <c r="H181" s="95">
        <f t="shared" si="51"/>
        <v>0</v>
      </c>
      <c r="I181" s="95">
        <f t="shared" si="51"/>
        <v>0</v>
      </c>
      <c r="J181" s="95">
        <f t="shared" si="51"/>
        <v>0</v>
      </c>
      <c r="K181" s="95">
        <f t="shared" si="51"/>
        <v>0</v>
      </c>
      <c r="L181" s="95">
        <f t="shared" si="51"/>
        <v>0</v>
      </c>
      <c r="M181" s="95">
        <f t="shared" si="51"/>
        <v>0</v>
      </c>
      <c r="N181" s="95">
        <f t="shared" si="51"/>
        <v>0</v>
      </c>
      <c r="O181" s="95">
        <f t="shared" si="51"/>
        <v>0</v>
      </c>
      <c r="R181" s="48"/>
      <c r="S181" s="48"/>
      <c r="T181" s="48"/>
      <c r="U181" s="48"/>
      <c r="V181" s="48"/>
      <c r="W181" s="48"/>
      <c r="X181" s="48"/>
      <c r="Y181" s="48"/>
      <c r="Z181" s="48"/>
      <c r="AA181" s="48"/>
    </row>
    <row r="182" spans="1:28">
      <c r="B182" s="5" t="s">
        <v>11</v>
      </c>
      <c r="C182" s="6">
        <v>0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89">
        <f>SUM(C182:N182)</f>
        <v>0</v>
      </c>
      <c r="R182" s="48"/>
      <c r="S182" s="48"/>
      <c r="T182" s="48"/>
      <c r="U182" s="48"/>
      <c r="V182" s="48"/>
      <c r="W182" s="48"/>
      <c r="X182" s="48"/>
      <c r="Y182" s="48"/>
      <c r="Z182" s="48"/>
      <c r="AA182" s="48"/>
    </row>
    <row r="183" spans="1:28">
      <c r="B183" s="5" t="s">
        <v>9</v>
      </c>
      <c r="C183" s="6">
        <v>0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89">
        <f>SUM(C183:N183)</f>
        <v>0</v>
      </c>
      <c r="R183" s="48"/>
      <c r="S183" s="48"/>
      <c r="T183" s="48"/>
      <c r="U183" s="48"/>
      <c r="V183" s="48"/>
      <c r="W183" s="48"/>
      <c r="X183" s="48"/>
      <c r="Y183" s="48"/>
      <c r="Z183" s="48"/>
      <c r="AA183" s="48"/>
    </row>
    <row r="184" spans="1:28">
      <c r="B184" s="5" t="s">
        <v>10</v>
      </c>
      <c r="C184" s="6">
        <v>0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89">
        <f>SUM(C184:N184)</f>
        <v>0</v>
      </c>
      <c r="R184" s="48"/>
      <c r="S184" s="48"/>
      <c r="T184" s="48"/>
      <c r="U184" s="48"/>
      <c r="V184" s="48"/>
      <c r="W184" s="48"/>
      <c r="X184" s="48"/>
      <c r="Y184" s="48"/>
      <c r="Z184" s="48"/>
      <c r="AA184" s="48"/>
    </row>
    <row r="185" spans="1:28">
      <c r="B185" s="94" t="s">
        <v>6</v>
      </c>
      <c r="C185" s="95">
        <f t="shared" ref="C185:N185" si="52">+C186+C187+C188</f>
        <v>0</v>
      </c>
      <c r="D185" s="95">
        <f t="shared" si="52"/>
        <v>0</v>
      </c>
      <c r="E185" s="95">
        <f t="shared" si="52"/>
        <v>0</v>
      </c>
      <c r="F185" s="95">
        <f t="shared" si="52"/>
        <v>0</v>
      </c>
      <c r="G185" s="95">
        <f t="shared" si="52"/>
        <v>0</v>
      </c>
      <c r="H185" s="95">
        <f t="shared" si="52"/>
        <v>0</v>
      </c>
      <c r="I185" s="95">
        <f t="shared" si="52"/>
        <v>0</v>
      </c>
      <c r="J185" s="95">
        <f t="shared" si="52"/>
        <v>0</v>
      </c>
      <c r="K185" s="95">
        <f t="shared" si="52"/>
        <v>0</v>
      </c>
      <c r="L185" s="95">
        <f t="shared" si="52"/>
        <v>0</v>
      </c>
      <c r="M185" s="95">
        <f t="shared" si="52"/>
        <v>0</v>
      </c>
      <c r="N185" s="95">
        <f t="shared" si="52"/>
        <v>0</v>
      </c>
      <c r="O185" s="97">
        <f>+O186+O187+O188</f>
        <v>0</v>
      </c>
      <c r="R185" s="48"/>
      <c r="S185" s="48"/>
      <c r="T185" s="48"/>
      <c r="U185" s="48"/>
      <c r="V185" s="48"/>
      <c r="W185" s="48"/>
      <c r="X185" s="48"/>
      <c r="Y185" s="48"/>
      <c r="Z185" s="48"/>
      <c r="AA185" s="48"/>
    </row>
    <row r="186" spans="1:28">
      <c r="B186" s="5" t="s">
        <v>8</v>
      </c>
      <c r="C186" s="6">
        <v>0</v>
      </c>
      <c r="D186" s="6">
        <v>0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89">
        <f>SUM(C186:N186)</f>
        <v>0</v>
      </c>
      <c r="R186" s="48"/>
      <c r="S186" s="48"/>
      <c r="T186" s="48"/>
      <c r="U186" s="48"/>
      <c r="V186" s="48"/>
      <c r="W186" s="48"/>
      <c r="X186" s="48"/>
      <c r="Y186" s="48"/>
      <c r="Z186" s="48"/>
      <c r="AA186" s="48"/>
    </row>
    <row r="187" spans="1:28">
      <c r="B187" s="5" t="s">
        <v>9</v>
      </c>
      <c r="C187" s="6">
        <v>0</v>
      </c>
      <c r="D187" s="6">
        <v>0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89">
        <f>SUM(C187:N187)</f>
        <v>0</v>
      </c>
      <c r="R187" s="48"/>
      <c r="S187" s="48"/>
      <c r="T187" s="48"/>
      <c r="U187" s="48"/>
      <c r="V187" s="48"/>
      <c r="W187" s="48"/>
      <c r="X187" s="48"/>
      <c r="Y187" s="48"/>
      <c r="Z187" s="48"/>
      <c r="AA187" s="48"/>
    </row>
    <row r="188" spans="1:28">
      <c r="B188" s="5" t="s">
        <v>10</v>
      </c>
      <c r="C188" s="6">
        <v>0</v>
      </c>
      <c r="D188" s="6">
        <v>0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89">
        <f>SUM(C188:N188)</f>
        <v>0</v>
      </c>
      <c r="R188" s="48"/>
      <c r="S188" s="48"/>
      <c r="T188" s="48"/>
      <c r="U188" s="48"/>
      <c r="V188" s="48"/>
      <c r="W188" s="48"/>
      <c r="X188" s="48"/>
      <c r="Y188" s="48"/>
      <c r="Z188" s="48"/>
      <c r="AA188" s="48"/>
    </row>
    <row r="189" spans="1:28">
      <c r="B189" s="5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89"/>
      <c r="R189" s="48"/>
      <c r="S189" s="48"/>
      <c r="T189" s="48"/>
      <c r="U189" s="48"/>
      <c r="V189" s="48"/>
      <c r="W189" s="48"/>
      <c r="X189" s="48"/>
      <c r="Y189" s="48"/>
      <c r="Z189" s="48"/>
      <c r="AA189" s="48"/>
    </row>
    <row r="190" spans="1:28" s="49" customFormat="1" ht="15.75" thickBot="1">
      <c r="A190" s="71"/>
      <c r="B190" s="98" t="s">
        <v>24</v>
      </c>
      <c r="C190" s="99">
        <f>+C191+C195</f>
        <v>0</v>
      </c>
      <c r="D190" s="99">
        <f t="shared" ref="D190:N190" si="53">+D191+D195</f>
        <v>0</v>
      </c>
      <c r="E190" s="99">
        <f t="shared" si="53"/>
        <v>0</v>
      </c>
      <c r="F190" s="99">
        <f t="shared" si="53"/>
        <v>0</v>
      </c>
      <c r="G190" s="99">
        <f t="shared" si="53"/>
        <v>0</v>
      </c>
      <c r="H190" s="99">
        <f t="shared" si="53"/>
        <v>16239.5751567562</v>
      </c>
      <c r="I190" s="99">
        <f t="shared" si="53"/>
        <v>18000.853902232229</v>
      </c>
      <c r="J190" s="99">
        <f t="shared" si="53"/>
        <v>16873.562564422231</v>
      </c>
      <c r="K190" s="99">
        <f t="shared" si="53"/>
        <v>14457.742215232231</v>
      </c>
      <c r="L190" s="99">
        <f t="shared" si="53"/>
        <v>12774.805135732231</v>
      </c>
      <c r="M190" s="99">
        <f t="shared" si="53"/>
        <v>13515.16754593223</v>
      </c>
      <c r="N190" s="99">
        <f t="shared" si="53"/>
        <v>13291.605902102232</v>
      </c>
      <c r="O190" s="102"/>
      <c r="P190" s="31"/>
      <c r="Q190" s="31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</row>
    <row r="191" spans="1:28" s="49" customFormat="1" ht="15.75" thickTop="1">
      <c r="A191" s="71"/>
      <c r="B191" s="101" t="s">
        <v>1</v>
      </c>
      <c r="C191" s="95">
        <f t="shared" ref="C191:N191" si="54">SUM(C192:C194)</f>
        <v>0</v>
      </c>
      <c r="D191" s="95">
        <f t="shared" si="54"/>
        <v>0</v>
      </c>
      <c r="E191" s="95">
        <f t="shared" si="54"/>
        <v>0</v>
      </c>
      <c r="F191" s="95">
        <f t="shared" si="54"/>
        <v>0</v>
      </c>
      <c r="G191" s="95">
        <f t="shared" si="54"/>
        <v>0</v>
      </c>
      <c r="H191" s="95">
        <f t="shared" si="54"/>
        <v>16239.5751567562</v>
      </c>
      <c r="I191" s="95">
        <f t="shared" si="54"/>
        <v>18000.853902232229</v>
      </c>
      <c r="J191" s="95">
        <f t="shared" si="54"/>
        <v>16873.562564422231</v>
      </c>
      <c r="K191" s="95">
        <f t="shared" si="54"/>
        <v>14457.742215232231</v>
      </c>
      <c r="L191" s="95">
        <f t="shared" si="54"/>
        <v>12774.805135732231</v>
      </c>
      <c r="M191" s="95">
        <f t="shared" si="54"/>
        <v>13515.16754593223</v>
      </c>
      <c r="N191" s="95">
        <f t="shared" si="54"/>
        <v>13291.605902102232</v>
      </c>
      <c r="O191" s="97"/>
      <c r="P191" s="31"/>
      <c r="Q191" s="31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</row>
    <row r="192" spans="1:28" s="49" customFormat="1">
      <c r="A192" s="71"/>
      <c r="B192" s="5" t="s">
        <v>11</v>
      </c>
      <c r="C192" s="23">
        <v>0</v>
      </c>
      <c r="D192" s="23">
        <v>0</v>
      </c>
      <c r="E192" s="23">
        <v>0</v>
      </c>
      <c r="F192" s="23">
        <v>0</v>
      </c>
      <c r="G192" s="23">
        <v>0</v>
      </c>
      <c r="H192" s="23">
        <v>16239.5751567562</v>
      </c>
      <c r="I192" s="23">
        <v>18000.853902232229</v>
      </c>
      <c r="J192" s="23">
        <v>16873.562564422231</v>
      </c>
      <c r="K192" s="23">
        <v>14457.742215232231</v>
      </c>
      <c r="L192" s="23">
        <v>12774.805135732231</v>
      </c>
      <c r="M192" s="23">
        <v>13515.16754593223</v>
      </c>
      <c r="N192" s="23">
        <v>13291.605902102232</v>
      </c>
      <c r="O192" s="89"/>
      <c r="P192" s="31"/>
      <c r="Q192" s="31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</row>
    <row r="193" spans="1:28" s="49" customFormat="1">
      <c r="A193" s="71"/>
      <c r="B193" s="5" t="s">
        <v>9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89"/>
      <c r="P193" s="31"/>
      <c r="Q193" s="31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</row>
    <row r="194" spans="1:28" s="49" customFormat="1">
      <c r="A194" s="71"/>
      <c r="B194" s="5" t="s">
        <v>10</v>
      </c>
      <c r="C194" s="9">
        <v>0</v>
      </c>
      <c r="D194" s="9">
        <v>0</v>
      </c>
      <c r="E194" s="9">
        <v>0</v>
      </c>
      <c r="F194" s="9">
        <v>0</v>
      </c>
      <c r="G194" s="62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89"/>
      <c r="P194" s="31"/>
      <c r="Q194" s="31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</row>
    <row r="195" spans="1:28" s="49" customFormat="1">
      <c r="A195" s="71"/>
      <c r="B195" s="94" t="s">
        <v>12</v>
      </c>
      <c r="C195" s="95">
        <f t="shared" ref="C195:N195" si="55">SUM(C196:C198)</f>
        <v>0</v>
      </c>
      <c r="D195" s="95">
        <f t="shared" si="55"/>
        <v>0</v>
      </c>
      <c r="E195" s="96">
        <f t="shared" si="55"/>
        <v>0</v>
      </c>
      <c r="F195" s="96">
        <f t="shared" si="55"/>
        <v>0</v>
      </c>
      <c r="G195" s="96">
        <f t="shared" si="55"/>
        <v>0</v>
      </c>
      <c r="H195" s="96">
        <f t="shared" si="55"/>
        <v>0</v>
      </c>
      <c r="I195" s="96">
        <f t="shared" si="55"/>
        <v>0</v>
      </c>
      <c r="J195" s="96">
        <f t="shared" si="55"/>
        <v>0</v>
      </c>
      <c r="K195" s="96">
        <f t="shared" si="55"/>
        <v>0</v>
      </c>
      <c r="L195" s="96">
        <f t="shared" si="55"/>
        <v>0</v>
      </c>
      <c r="M195" s="96">
        <f t="shared" si="55"/>
        <v>0</v>
      </c>
      <c r="N195" s="96">
        <f t="shared" si="55"/>
        <v>0</v>
      </c>
      <c r="O195" s="97"/>
      <c r="P195" s="31"/>
      <c r="Q195" s="31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</row>
    <row r="196" spans="1:28" s="49" customFormat="1">
      <c r="A196" s="71"/>
      <c r="B196" s="5" t="s">
        <v>8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89"/>
      <c r="P196" s="31"/>
      <c r="Q196" s="31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</row>
    <row r="197" spans="1:28" s="49" customFormat="1">
      <c r="A197" s="71"/>
      <c r="B197" s="5" t="s">
        <v>9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89"/>
      <c r="P197" s="31"/>
      <c r="Q197" s="31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</row>
    <row r="198" spans="1:28" s="49" customFormat="1">
      <c r="A198" s="71"/>
      <c r="B198" s="5" t="s">
        <v>10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89"/>
      <c r="P198" s="31"/>
      <c r="Q198" s="31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</row>
    <row r="199" spans="1:28" s="49" customFormat="1">
      <c r="A199" s="71"/>
      <c r="B199" s="7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20"/>
      <c r="P199" s="31"/>
      <c r="Q199" s="31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</row>
    <row r="200" spans="1:28" ht="15.75" thickBot="1">
      <c r="B200" s="98" t="s">
        <v>22</v>
      </c>
      <c r="C200" s="99">
        <f>+C201+C205</f>
        <v>3.4425000003466266E-3</v>
      </c>
      <c r="D200" s="99">
        <f t="shared" ref="D200:O200" si="56">+D201+D205</f>
        <v>-1.1550671530358159E-10</v>
      </c>
      <c r="E200" s="99">
        <f t="shared" si="56"/>
        <v>0</v>
      </c>
      <c r="F200" s="99">
        <f t="shared" si="56"/>
        <v>-2.2737367544323206E-13</v>
      </c>
      <c r="G200" s="99">
        <f t="shared" si="56"/>
        <v>-4.5496939549138915E-13</v>
      </c>
      <c r="H200" s="99">
        <f t="shared" si="56"/>
        <v>-1.4040298955933395E-2</v>
      </c>
      <c r="I200" s="99">
        <f t="shared" si="56"/>
        <v>3.3546514049277336</v>
      </c>
      <c r="J200" s="99">
        <f t="shared" si="56"/>
        <v>-2.6405847966093354E-3</v>
      </c>
      <c r="K200" s="99">
        <f t="shared" si="56"/>
        <v>1.9743020937958544E-2</v>
      </c>
      <c r="L200" s="99">
        <f t="shared" si="56"/>
        <v>2.7126820857688361E-2</v>
      </c>
      <c r="M200" s="99">
        <f t="shared" si="56"/>
        <v>1.4467880736333427E-2</v>
      </c>
      <c r="N200" s="99">
        <f t="shared" si="56"/>
        <v>-1.4197788192177541E-2</v>
      </c>
      <c r="O200" s="99">
        <f t="shared" si="56"/>
        <v>3.3885529553991511</v>
      </c>
      <c r="R200" s="63"/>
      <c r="S200" s="63"/>
      <c r="T200" s="63"/>
      <c r="U200" s="63"/>
      <c r="V200" s="63"/>
      <c r="W200" s="63"/>
      <c r="X200" s="63"/>
      <c r="Y200" s="63"/>
      <c r="Z200" s="48"/>
      <c r="AA200" s="48"/>
    </row>
    <row r="201" spans="1:28" ht="15.75" thickTop="1">
      <c r="B201" s="101" t="s">
        <v>15</v>
      </c>
      <c r="C201" s="95">
        <f t="shared" ref="C201:O201" si="57">SUM(C202:C204)</f>
        <v>3.4425000003466266E-3</v>
      </c>
      <c r="D201" s="95">
        <f t="shared" si="57"/>
        <v>-1.1550671530358159E-10</v>
      </c>
      <c r="E201" s="95">
        <f t="shared" si="57"/>
        <v>0</v>
      </c>
      <c r="F201" s="95">
        <f t="shared" si="57"/>
        <v>-2.2737367544323206E-13</v>
      </c>
      <c r="G201" s="95">
        <f t="shared" si="57"/>
        <v>-4.5496939549138915E-13</v>
      </c>
      <c r="H201" s="95">
        <f t="shared" si="57"/>
        <v>-1.4040298955933395E-2</v>
      </c>
      <c r="I201" s="95">
        <f t="shared" si="57"/>
        <v>3.3546514049277336</v>
      </c>
      <c r="J201" s="95">
        <f t="shared" si="57"/>
        <v>-2.6405847966093354E-3</v>
      </c>
      <c r="K201" s="95">
        <f t="shared" si="57"/>
        <v>1.9743020937958544E-2</v>
      </c>
      <c r="L201" s="95">
        <f t="shared" si="57"/>
        <v>2.7126820857688361E-2</v>
      </c>
      <c r="M201" s="95">
        <f t="shared" si="57"/>
        <v>1.4467880736333427E-2</v>
      </c>
      <c r="N201" s="95">
        <f t="shared" si="57"/>
        <v>-1.4197788192177541E-2</v>
      </c>
      <c r="O201" s="95">
        <f t="shared" si="57"/>
        <v>3.3885529553991511</v>
      </c>
      <c r="R201" s="63"/>
      <c r="S201" s="63"/>
      <c r="T201" s="63"/>
      <c r="U201" s="63"/>
      <c r="V201" s="63"/>
      <c r="W201" s="63"/>
      <c r="X201" s="63"/>
      <c r="Y201" s="63"/>
      <c r="Z201" s="48"/>
      <c r="AA201" s="48"/>
    </row>
    <row r="202" spans="1:28">
      <c r="B202" s="5" t="s">
        <v>11</v>
      </c>
      <c r="C202" s="6">
        <v>3.4425000003466266E-3</v>
      </c>
      <c r="D202" s="23">
        <v>-1.1550582712516189E-10</v>
      </c>
      <c r="E202" s="6">
        <v>0</v>
      </c>
      <c r="F202" s="6">
        <v>-2.2737367544323206E-13</v>
      </c>
      <c r="G202" s="6">
        <v>-4.5474735088646412E-13</v>
      </c>
      <c r="H202" s="6">
        <v>-1.4040298955933395E-2</v>
      </c>
      <c r="I202" s="6">
        <v>3.3529914017117335</v>
      </c>
      <c r="J202" s="6">
        <v>-2.6405847966088913E-3</v>
      </c>
      <c r="K202" s="6">
        <v>1.9731241010958911E-2</v>
      </c>
      <c r="L202" s="6">
        <v>2.7126820857688472E-2</v>
      </c>
      <c r="M202" s="6">
        <v>1.4467880736333427E-2</v>
      </c>
      <c r="N202" s="6">
        <v>-1.4197788192177541E-2</v>
      </c>
      <c r="O202" s="89">
        <f>SUM(C202:N202)</f>
        <v>3.3868811722561531</v>
      </c>
      <c r="R202" s="63"/>
      <c r="S202" s="63"/>
      <c r="T202" s="63"/>
      <c r="U202" s="63"/>
      <c r="V202" s="63"/>
      <c r="W202" s="63"/>
      <c r="X202" s="63"/>
      <c r="Y202" s="63"/>
      <c r="Z202" s="48"/>
      <c r="AA202" s="48"/>
    </row>
    <row r="203" spans="1:28">
      <c r="B203" s="5" t="s">
        <v>9</v>
      </c>
      <c r="C203" s="6">
        <v>0</v>
      </c>
      <c r="D203" s="6">
        <v>0</v>
      </c>
      <c r="E203" s="6">
        <v>0</v>
      </c>
      <c r="F203" s="6">
        <v>0</v>
      </c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89">
        <f t="shared" ref="O203:O204" si="58">SUM(C203:N203)</f>
        <v>0</v>
      </c>
      <c r="R203" s="48"/>
      <c r="S203" s="48"/>
      <c r="T203" s="48"/>
      <c r="U203" s="48"/>
      <c r="V203" s="48"/>
      <c r="W203" s="48"/>
      <c r="X203" s="48"/>
      <c r="Y203" s="48"/>
      <c r="Z203" s="48"/>
      <c r="AA203" s="48"/>
    </row>
    <row r="204" spans="1:28">
      <c r="B204" s="5" t="s">
        <v>10</v>
      </c>
      <c r="C204" s="6">
        <v>0</v>
      </c>
      <c r="D204" s="6">
        <v>-8.8817841970012523E-16</v>
      </c>
      <c r="E204" s="6">
        <v>0</v>
      </c>
      <c r="F204" s="6">
        <v>0</v>
      </c>
      <c r="G204" s="6">
        <v>-2.2204460492503131E-16</v>
      </c>
      <c r="H204" s="6">
        <v>0</v>
      </c>
      <c r="I204" s="6">
        <v>1.6600032160001277E-3</v>
      </c>
      <c r="J204" s="6">
        <v>-4.4408920985006262E-16</v>
      </c>
      <c r="K204" s="6">
        <v>1.1779926999633261E-5</v>
      </c>
      <c r="L204" s="6">
        <v>-1.1102230246251565E-16</v>
      </c>
      <c r="M204" s="6">
        <v>0</v>
      </c>
      <c r="N204" s="6">
        <v>0</v>
      </c>
      <c r="O204" s="89">
        <f t="shared" si="58"/>
        <v>1.6717831429980956E-3</v>
      </c>
      <c r="R204" s="48"/>
      <c r="S204" s="48"/>
      <c r="T204" s="48"/>
      <c r="U204" s="48"/>
      <c r="V204" s="48"/>
      <c r="W204" s="48"/>
      <c r="X204" s="48"/>
      <c r="Y204" s="48"/>
      <c r="Z204" s="48"/>
      <c r="AA204" s="48"/>
    </row>
    <row r="205" spans="1:28">
      <c r="B205" s="94" t="s">
        <v>6</v>
      </c>
      <c r="C205" s="95">
        <f t="shared" ref="C205:O205" si="59">SUM(C206:C208)</f>
        <v>0</v>
      </c>
      <c r="D205" s="95">
        <f t="shared" si="59"/>
        <v>0</v>
      </c>
      <c r="E205" s="95">
        <f t="shared" si="59"/>
        <v>0</v>
      </c>
      <c r="F205" s="95">
        <f t="shared" si="59"/>
        <v>0</v>
      </c>
      <c r="G205" s="95">
        <f t="shared" si="59"/>
        <v>0</v>
      </c>
      <c r="H205" s="95">
        <f t="shared" si="59"/>
        <v>0</v>
      </c>
      <c r="I205" s="95">
        <f t="shared" si="59"/>
        <v>0</v>
      </c>
      <c r="J205" s="95">
        <f t="shared" si="59"/>
        <v>0</v>
      </c>
      <c r="K205" s="95">
        <f t="shared" si="59"/>
        <v>0</v>
      </c>
      <c r="L205" s="95">
        <f t="shared" si="59"/>
        <v>0</v>
      </c>
      <c r="M205" s="95">
        <f t="shared" si="59"/>
        <v>0</v>
      </c>
      <c r="N205" s="95">
        <f t="shared" si="59"/>
        <v>0</v>
      </c>
      <c r="O205" s="97">
        <f t="shared" si="59"/>
        <v>0</v>
      </c>
      <c r="R205" s="48"/>
      <c r="S205" s="48"/>
      <c r="T205" s="48"/>
      <c r="U205" s="48"/>
      <c r="V205" s="48"/>
      <c r="W205" s="48"/>
      <c r="X205" s="48"/>
      <c r="Y205" s="48"/>
      <c r="Z205" s="48"/>
      <c r="AA205" s="48"/>
    </row>
    <row r="206" spans="1:28">
      <c r="B206" s="8" t="s">
        <v>26</v>
      </c>
      <c r="C206" s="6">
        <v>0</v>
      </c>
      <c r="D206" s="6">
        <v>0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89">
        <f>SUM(C206:N206)</f>
        <v>0</v>
      </c>
      <c r="R206" s="48"/>
      <c r="S206" s="48"/>
      <c r="T206" s="48"/>
      <c r="U206" s="48"/>
      <c r="V206" s="48"/>
      <c r="W206" s="48"/>
      <c r="X206" s="48"/>
      <c r="Y206" s="48"/>
      <c r="Z206" s="48"/>
      <c r="AA206" s="48"/>
    </row>
    <row r="207" spans="1:28">
      <c r="B207" s="5" t="s">
        <v>9</v>
      </c>
      <c r="C207" s="6">
        <v>0</v>
      </c>
      <c r="D207" s="6">
        <v>0</v>
      </c>
      <c r="E207" s="6">
        <v>0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89">
        <f t="shared" ref="O207:O208" si="60">SUM(C207:N207)</f>
        <v>0</v>
      </c>
      <c r="R207" s="48"/>
      <c r="S207" s="48"/>
      <c r="T207" s="48"/>
      <c r="U207" s="48"/>
      <c r="V207" s="48"/>
      <c r="W207" s="48"/>
      <c r="X207" s="48"/>
      <c r="Y207" s="48"/>
      <c r="Z207" s="48"/>
      <c r="AA207" s="48"/>
    </row>
    <row r="208" spans="1:28">
      <c r="B208" s="5" t="s">
        <v>10</v>
      </c>
      <c r="C208" s="6">
        <v>0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89">
        <f t="shared" si="60"/>
        <v>0</v>
      </c>
      <c r="R208" s="48"/>
      <c r="S208" s="48"/>
      <c r="T208" s="48"/>
      <c r="U208" s="48"/>
      <c r="V208" s="48"/>
      <c r="W208" s="48"/>
      <c r="X208" s="48"/>
      <c r="Y208" s="48"/>
      <c r="Z208" s="48"/>
      <c r="AA208" s="48"/>
    </row>
    <row r="209" spans="1:28">
      <c r="B209" s="5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20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</row>
    <row r="210" spans="1:28" s="49" customFormat="1" ht="15.75" thickBot="1">
      <c r="A210" s="71"/>
      <c r="B210" s="98" t="s">
        <v>64</v>
      </c>
      <c r="C210" s="99">
        <f t="shared" ref="C210:N210" si="61">+C211+C215</f>
        <v>0</v>
      </c>
      <c r="D210" s="99">
        <f t="shared" si="61"/>
        <v>0</v>
      </c>
      <c r="E210" s="99">
        <f t="shared" si="61"/>
        <v>0</v>
      </c>
      <c r="F210" s="99">
        <f t="shared" si="61"/>
        <v>0</v>
      </c>
      <c r="G210" s="99">
        <f t="shared" si="61"/>
        <v>0</v>
      </c>
      <c r="H210" s="99">
        <f t="shared" si="61"/>
        <v>20127.285243142229</v>
      </c>
      <c r="I210" s="99">
        <f t="shared" si="61"/>
        <v>18000.853902232229</v>
      </c>
      <c r="J210" s="99">
        <f t="shared" si="61"/>
        <v>16873.562564422231</v>
      </c>
      <c r="K210" s="99">
        <f t="shared" si="61"/>
        <v>17463.374926552231</v>
      </c>
      <c r="L210" s="99">
        <f t="shared" si="61"/>
        <v>13515.16754593223</v>
      </c>
      <c r="M210" s="99">
        <f t="shared" si="61"/>
        <v>14220.920970592231</v>
      </c>
      <c r="N210" s="99">
        <f t="shared" si="61"/>
        <v>17243.753172252233</v>
      </c>
      <c r="O210" s="102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</row>
    <row r="211" spans="1:28" s="49" customFormat="1" ht="15.75" thickTop="1">
      <c r="A211" s="71"/>
      <c r="B211" s="101" t="s">
        <v>1</v>
      </c>
      <c r="C211" s="95">
        <f t="shared" ref="C211:N211" si="62">SUM(C212:C214)</f>
        <v>0</v>
      </c>
      <c r="D211" s="95">
        <f t="shared" si="62"/>
        <v>0</v>
      </c>
      <c r="E211" s="95">
        <f t="shared" si="62"/>
        <v>0</v>
      </c>
      <c r="F211" s="95">
        <f t="shared" si="62"/>
        <v>0</v>
      </c>
      <c r="G211" s="95">
        <f t="shared" si="62"/>
        <v>0</v>
      </c>
      <c r="H211" s="95">
        <f t="shared" si="62"/>
        <v>20127.285243142229</v>
      </c>
      <c r="I211" s="95">
        <f t="shared" si="62"/>
        <v>18000.853902232229</v>
      </c>
      <c r="J211" s="95">
        <f t="shared" si="62"/>
        <v>16873.562564422231</v>
      </c>
      <c r="K211" s="95">
        <f t="shared" si="62"/>
        <v>17463.374926552231</v>
      </c>
      <c r="L211" s="95">
        <f t="shared" si="62"/>
        <v>13515.16754593223</v>
      </c>
      <c r="M211" s="95">
        <f t="shared" si="62"/>
        <v>14220.920970592231</v>
      </c>
      <c r="N211" s="95">
        <f t="shared" si="62"/>
        <v>17243.753172252233</v>
      </c>
      <c r="O211" s="97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</row>
    <row r="212" spans="1:28" s="49" customFormat="1">
      <c r="A212" s="71"/>
      <c r="B212" s="5" t="s">
        <v>11</v>
      </c>
      <c r="C212" s="23">
        <v>0</v>
      </c>
      <c r="D212" s="23">
        <v>0</v>
      </c>
      <c r="E212" s="23">
        <v>0</v>
      </c>
      <c r="F212" s="23">
        <v>0</v>
      </c>
      <c r="G212" s="23">
        <v>0</v>
      </c>
      <c r="H212" s="23">
        <v>20127.285243142229</v>
      </c>
      <c r="I212" s="23">
        <v>18000.853902232229</v>
      </c>
      <c r="J212" s="23">
        <v>16873.562564422231</v>
      </c>
      <c r="K212" s="23">
        <v>17463.374926552231</v>
      </c>
      <c r="L212" s="23">
        <v>13515.16754593223</v>
      </c>
      <c r="M212" s="23">
        <v>14220.920970592231</v>
      </c>
      <c r="N212" s="23">
        <v>17243.753172252233</v>
      </c>
      <c r="O212" s="89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</row>
    <row r="213" spans="1:28" s="49" customFormat="1">
      <c r="A213" s="71"/>
      <c r="B213" s="5" t="s">
        <v>9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89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</row>
    <row r="214" spans="1:28" s="49" customFormat="1">
      <c r="A214" s="71"/>
      <c r="B214" s="5" t="s">
        <v>10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89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</row>
    <row r="215" spans="1:28" s="49" customFormat="1">
      <c r="A215" s="71"/>
      <c r="B215" s="94" t="s">
        <v>12</v>
      </c>
      <c r="C215" s="95">
        <f t="shared" ref="C215:N215" si="63">SUM(C216:C218)</f>
        <v>0</v>
      </c>
      <c r="D215" s="95">
        <f t="shared" si="63"/>
        <v>0</v>
      </c>
      <c r="E215" s="95">
        <f t="shared" si="63"/>
        <v>0</v>
      </c>
      <c r="F215" s="95">
        <f t="shared" si="63"/>
        <v>0</v>
      </c>
      <c r="G215" s="95">
        <f t="shared" si="63"/>
        <v>0</v>
      </c>
      <c r="H215" s="95">
        <f t="shared" si="63"/>
        <v>0</v>
      </c>
      <c r="I215" s="95">
        <f t="shared" si="63"/>
        <v>0</v>
      </c>
      <c r="J215" s="95">
        <f t="shared" si="63"/>
        <v>0</v>
      </c>
      <c r="K215" s="95">
        <f t="shared" si="63"/>
        <v>0</v>
      </c>
      <c r="L215" s="95">
        <f t="shared" si="63"/>
        <v>0</v>
      </c>
      <c r="M215" s="95">
        <f t="shared" si="63"/>
        <v>0</v>
      </c>
      <c r="N215" s="95">
        <f t="shared" si="63"/>
        <v>0</v>
      </c>
      <c r="O215" s="97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</row>
    <row r="216" spans="1:28" s="49" customFormat="1">
      <c r="A216" s="71"/>
      <c r="B216" s="5" t="s">
        <v>8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89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</row>
    <row r="217" spans="1:28" s="49" customFormat="1">
      <c r="A217" s="71"/>
      <c r="B217" s="5" t="s">
        <v>9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89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</row>
    <row r="218" spans="1:28" s="49" customFormat="1">
      <c r="A218" s="71"/>
      <c r="B218" s="5" t="s">
        <v>10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89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</row>
    <row r="219" spans="1:28"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21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</row>
    <row r="220" spans="1:28">
      <c r="B220" s="5"/>
    </row>
    <row r="221" spans="1:28">
      <c r="B221" s="64" t="s">
        <v>60</v>
      </c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</row>
    <row r="222" spans="1:28" ht="14.25">
      <c r="B222" s="148" t="s">
        <v>73</v>
      </c>
      <c r="C222" s="148"/>
      <c r="D222" s="148"/>
      <c r="E222" s="148"/>
      <c r="F222" s="148"/>
      <c r="G222" s="148"/>
      <c r="H222" s="148"/>
      <c r="I222" s="148"/>
      <c r="J222" s="148"/>
      <c r="K222" s="148"/>
      <c r="L222" s="148"/>
      <c r="M222" s="148"/>
      <c r="N222" s="148"/>
      <c r="O222" s="148"/>
    </row>
    <row r="223" spans="1:28">
      <c r="F223" s="65"/>
      <c r="G223" s="65"/>
      <c r="H223" s="65"/>
    </row>
  </sheetData>
  <dataConsolidate/>
  <mergeCells count="8">
    <mergeCell ref="B89:O89"/>
    <mergeCell ref="B222:O222"/>
    <mergeCell ref="B5:O5"/>
    <mergeCell ref="B6:O6"/>
    <mergeCell ref="B7:L7"/>
    <mergeCell ref="B8:O8"/>
    <mergeCell ref="B11:O11"/>
    <mergeCell ref="B33:O33"/>
  </mergeCells>
  <printOptions horizontalCentered="1"/>
  <pageMargins left="0.19685039370078741" right="0.19685039370078741" top="0.39370078740157483" bottom="0.39370078740157483" header="0.39370078740157483" footer="0.39370078740157483"/>
  <pageSetup scale="41" fitToHeight="2" orientation="portrait" r:id="rId1"/>
  <headerFooter alignWithMargins="0"/>
  <rowBreaks count="1" manualBreakCount="1">
    <brk id="88" min="1" max="1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0]!runMacro">
                <anchor moveWithCells="1" sizeWithCells="1">
                  <from>
                    <xdr:col>13</xdr:col>
                    <xdr:colOff>676275</xdr:colOff>
                    <xdr:row>2</xdr:row>
                    <xdr:rowOff>9525</xdr:rowOff>
                  </from>
                  <to>
                    <xdr:col>14</xdr:col>
                    <xdr:colOff>1009650</xdr:colOff>
                    <xdr:row>3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2B12CFAA57C54AA3CB405B4826A63A" ma:contentTypeVersion="4" ma:contentTypeDescription="Create a new document." ma:contentTypeScope="" ma:versionID="4e5595eb6e3336eb7744de202919d0da">
  <xsd:schema xmlns:xsd="http://www.w3.org/2001/XMLSchema" xmlns:xs="http://www.w3.org/2001/XMLSchema" xmlns:p="http://schemas.microsoft.com/office/2006/metadata/properties" xmlns:ns2="8279a0ae-2a84-48e2-931d-eecc1997422f" xmlns:ns3="34fe0050-99f8-4994-b714-221fa855c1ff" targetNamespace="http://schemas.microsoft.com/office/2006/metadata/properties" ma:root="true" ma:fieldsID="443e1150d981d7f3522c00522c740f12" ns2:_="" ns3:_="">
    <xsd:import namespace="8279a0ae-2a84-48e2-931d-eecc1997422f"/>
    <xsd:import namespace="34fe0050-99f8-4994-b714-221fa855c1f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79a0ae-2a84-48e2-931d-eecc1997422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fe0050-99f8-4994-b714-221fa855c1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12E104-4AB2-46AC-AC2F-BF4D26253F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76DFA4-46E5-4264-B938-D73D1B5C48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79a0ae-2a84-48e2-931d-eecc1997422f"/>
    <ds:schemaRef ds:uri="34fe0050-99f8-4994-b714-221fa855c1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CFD5D43-2227-4F8E-B1AD-A96311D8C77F}">
  <ds:schemaRefs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microsoft.com/office/2006/documentManagement/types"/>
    <ds:schemaRef ds:uri="34fe0050-99f8-4994-b714-221fa855c1ff"/>
    <ds:schemaRef ds:uri="http://purl.org/dc/dcmitype/"/>
    <ds:schemaRef ds:uri="http://schemas.openxmlformats.org/package/2006/metadata/core-properties"/>
    <ds:schemaRef ds:uri="8279a0ae-2a84-48e2-931d-eecc1997422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Fiscal Interna (DOP)</vt:lpstr>
      <vt:lpstr>Verificacion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Remy Tejada</dc:creator>
  <cp:lastModifiedBy>Pedro Manuel Joaquin Federico</cp:lastModifiedBy>
  <cp:lastPrinted>2008-03-18T21:20:27Z</cp:lastPrinted>
  <dcterms:created xsi:type="dcterms:W3CDTF">2006-08-18T14:40:26Z</dcterms:created>
  <dcterms:modified xsi:type="dcterms:W3CDTF">2021-03-23T18:03:34Z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0x010100E42B12CFAA57C54AA3CB405B4826A63A</vt:lpwstr>
  </property>
</Properties>
</file>