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0\Español\4-Abril\"/>
    </mc:Choice>
  </mc:AlternateContent>
  <xr:revisionPtr revIDLastSave="0" documentId="13_ncr:1_{85E8F890-EC7E-493B-A609-E62B52E8C3E6}" xr6:coauthVersionLast="44" xr6:coauthVersionMax="44" xr10:uidLastSave="{00000000-0000-0000-0000-000000000000}"/>
  <bookViews>
    <workbookView xWindow="-120" yWindow="-120" windowWidth="18690" windowHeight="8040" firstSheet="1" activeTab="2" xr2:uid="{00000000-000D-0000-FFFF-FFFF00000000}"/>
  </bookViews>
  <sheets>
    <sheet name="Hoja1" sheetId="2" state="veryHidden" r:id="rId1"/>
    <sheet name="En RD$" sheetId="3" r:id="rId2"/>
    <sheet name="En US$" sheetId="4" r:id="rId3"/>
    <sheet name="Sheet1" sheetId="5" state="hidden" r:id="rId4"/>
  </sheets>
  <definedNames>
    <definedName name="Period">Hoja1!$A$1:$A$2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3" l="1"/>
  <c r="O21" i="3"/>
  <c r="O25" i="3"/>
  <c r="O26" i="3"/>
  <c r="O27" i="3"/>
  <c r="O24" i="3" l="1"/>
  <c r="O19" i="3"/>
  <c r="O21" i="4"/>
  <c r="O20" i="4"/>
  <c r="O19" i="4" l="1"/>
  <c r="C33" i="4"/>
  <c r="C32" i="4" s="1"/>
  <c r="D33" i="4"/>
  <c r="D32" i="4" s="1"/>
  <c r="E33" i="4"/>
  <c r="E32" i="4" s="1"/>
  <c r="F33" i="4"/>
  <c r="F32" i="4" s="1"/>
  <c r="G33" i="4"/>
  <c r="G32" i="4" s="1"/>
  <c r="H33" i="4"/>
  <c r="H32" i="4" s="1"/>
  <c r="I33" i="4"/>
  <c r="I32" i="4" s="1"/>
  <c r="J33" i="4"/>
  <c r="J32" i="4" s="1"/>
  <c r="K33" i="4"/>
  <c r="K32" i="4" s="1"/>
  <c r="L33" i="4"/>
  <c r="L32" i="4" s="1"/>
  <c r="M33" i="4"/>
  <c r="M32" i="4" s="1"/>
  <c r="N33" i="4"/>
  <c r="N32" i="4" s="1"/>
  <c r="O34" i="4"/>
  <c r="O33" i="4" s="1"/>
  <c r="O32" i="4" s="1"/>
  <c r="O25" i="4" l="1"/>
  <c r="O26" i="4" l="1"/>
  <c r="E32" i="3" l="1"/>
  <c r="D32" i="3"/>
  <c r="F32" i="3"/>
  <c r="G32" i="3"/>
  <c r="H32" i="3"/>
  <c r="I32" i="3"/>
  <c r="J32" i="3"/>
  <c r="K32" i="3"/>
  <c r="L32" i="3"/>
  <c r="M32" i="3"/>
  <c r="N32" i="3"/>
  <c r="O27" i="4" l="1"/>
  <c r="O24" i="4" s="1"/>
  <c r="O29" i="4" l="1"/>
  <c r="O30" i="4"/>
  <c r="C1" i="2"/>
  <c r="E1" i="2"/>
  <c r="O29" i="3"/>
  <c r="O30" i="3"/>
  <c r="C33" i="3"/>
  <c r="C32" i="3" s="1"/>
  <c r="O34" i="3"/>
  <c r="O33" i="3" s="1"/>
  <c r="O32" i="3" s="1"/>
  <c r="O28" i="4" l="1"/>
  <c r="O28" i="3"/>
  <c r="O23" i="3" s="1"/>
  <c r="O18" i="3" s="1"/>
  <c r="O16" i="3" s="1"/>
  <c r="O23" i="4" l="1"/>
  <c r="O18" i="4" l="1"/>
  <c r="O16" i="4" s="1"/>
</calcChain>
</file>

<file path=xl/sharedStrings.xml><?xml version="1.0" encoding="utf-8"?>
<sst xmlns="http://schemas.openxmlformats.org/spreadsheetml/2006/main" count="99" uniqueCount="62">
  <si>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</si>
  <si>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</si>
  <si>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</si>
  <si>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</si>
  <si>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</si>
  <si>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</si>
  <si>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</si>
  <si>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</si>
  <si>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</si>
  <si>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</si>
  <si>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</si>
  <si>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</si>
  <si>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</si>
  <si>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</si>
  <si>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</si>
  <si>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</si>
  <si>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</si>
  <si>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</si>
  <si>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</si>
  <si>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</si>
  <si>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</si>
  <si>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</si>
  <si>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</si>
  <si>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</si>
  <si>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Apoyo Presupuestario</t>
  </si>
  <si>
    <t>Deuda Administrativa</t>
  </si>
  <si>
    <t>FUENTE FINANCIERA INTERNA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</si>
  <si>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</si>
  <si>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</si>
  <si>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</si>
  <si>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</si>
  <si>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</si>
  <si>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</si>
  <si>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</si>
  <si>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</si>
  <si>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</si>
  <si>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</si>
  <si>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REPÚBLICA DOMINICANA</t>
  </si>
  <si>
    <t>DIRECCIÓN GENERAL DE CRÉDITO PÚBLICO</t>
  </si>
  <si>
    <t>Noviembre</t>
  </si>
  <si>
    <t>Diciembre</t>
  </si>
  <si>
    <t>Letras del Tesoro</t>
  </si>
  <si>
    <t>MINISTERIO DE HACIENDA</t>
  </si>
  <si>
    <t>Bonos Colocados MH</t>
  </si>
  <si>
    <t>Tesorería Nacional (Corto Plazo)</t>
  </si>
  <si>
    <t>Lineas de Crédito</t>
  </si>
  <si>
    <t>Créditos (Desembolsos)</t>
  </si>
  <si>
    <t>Débitos (Reembolsos)</t>
  </si>
  <si>
    <t>Ministerio de Hacienda</t>
  </si>
  <si>
    <t>Ministerio de Hacienda (M/L Plazo)</t>
  </si>
  <si>
    <t>Banca Comercial Local</t>
  </si>
  <si>
    <t>Bonos Administrativos</t>
  </si>
  <si>
    <t>Enero</t>
  </si>
  <si>
    <t>TOTAL FUENTES INTERNAS</t>
  </si>
  <si>
    <t>Variación Cambiaria</t>
  </si>
  <si>
    <t xml:space="preserve">Banca Comercial Local </t>
  </si>
  <si>
    <t xml:space="preserve">TOTAL </t>
  </si>
  <si>
    <t xml:space="preserve"> Ejecución de Fuentes de Financiamiento Internas Correspondientes al  año 2020</t>
  </si>
  <si>
    <t>1) Se considera la variación cambiaria generada por diferencia de tasas de cambio al momento del desembolso y el repago.</t>
  </si>
  <si>
    <t>Cifras Preliminares en DOP</t>
  </si>
  <si>
    <t>Cifras Preliminares en USD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</si>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</sst>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</font>
    <font>
      <i/>
      <sz val="11"/>
      <color theme="8" tint="-0.499984740745262"/>
      <name val="Calibri"/>
      <family val="2"/>
    </font>
    <font>
      <b/>
      <sz val="11"/>
      <color rgb="FFFF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9" applyNumberFormat="0" applyAlignment="0" applyProtection="0"/>
    <xf numFmtId="0" fontId="18" fillId="0" borderId="14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7" fillId="32" borderId="15" applyNumberFormat="0" applyFont="0" applyAlignment="0" applyProtection="0"/>
    <xf numFmtId="0" fontId="20" fillId="2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4" fillId="0" borderId="0" applyNumberFormat="0" applyFill="0" applyBorder="0" applyAlignment="0" applyProtection="0"/>
  </cellStyleXfs>
  <cellXfs count="86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33" borderId="0" xfId="0" applyFont="1" applyFill="1"/>
    <xf numFmtId="0" fontId="4" fillId="33" borderId="0" xfId="0" applyFont="1" applyFill="1" applyAlignment="1">
      <alignment wrapText="1"/>
    </xf>
    <xf numFmtId="0" fontId="6" fillId="33" borderId="0" xfId="0" applyFont="1" applyFill="1"/>
    <xf numFmtId="0" fontId="5" fillId="33" borderId="0" xfId="0" applyFont="1" applyFill="1"/>
    <xf numFmtId="0" fontId="25" fillId="33" borderId="0" xfId="0" applyFont="1" applyFill="1"/>
    <xf numFmtId="0" fontId="3" fillId="33" borderId="18" xfId="0" applyFont="1" applyFill="1" applyBorder="1" applyAlignment="1">
      <alignment vertical="center" wrapText="1"/>
    </xf>
    <xf numFmtId="0" fontId="4" fillId="33" borderId="1" xfId="0" applyFont="1" applyFill="1" applyBorder="1"/>
    <xf numFmtId="0" fontId="26" fillId="33" borderId="0" xfId="0" applyFont="1" applyFill="1"/>
    <xf numFmtId="43" fontId="23" fillId="33" borderId="0" xfId="28" applyFont="1" applyFill="1"/>
    <xf numFmtId="0" fontId="4" fillId="33" borderId="0" xfId="0" applyFont="1" applyFill="1" applyAlignment="1" applyProtection="1">
      <alignment horizontal="center"/>
      <protection locked="0"/>
    </xf>
    <xf numFmtId="0" fontId="5" fillId="33" borderId="0" xfId="0" applyFont="1" applyFill="1" applyAlignment="1"/>
    <xf numFmtId="0" fontId="5" fillId="33" borderId="0" xfId="0" applyFont="1" applyFill="1" applyAlignment="1">
      <alignment horizontal="center"/>
    </xf>
    <xf numFmtId="0" fontId="25" fillId="33" borderId="0" xfId="0" applyFont="1" applyFill="1" applyAlignment="1" applyProtection="1">
      <alignment horizontal="center"/>
      <protection locked="0"/>
    </xf>
    <xf numFmtId="0" fontId="0" fillId="33" borderId="0" xfId="0" applyFont="1" applyFill="1" applyBorder="1" applyAlignment="1">
      <alignment horizontal="left"/>
    </xf>
    <xf numFmtId="43" fontId="27" fillId="33" borderId="0" xfId="28" applyFont="1" applyFill="1"/>
    <xf numFmtId="0" fontId="4" fillId="0" borderId="0" xfId="0" applyFont="1" applyFill="1" applyAlignment="1">
      <alignment wrapText="1"/>
    </xf>
    <xf numFmtId="0" fontId="6" fillId="0" borderId="0" xfId="0" applyFont="1" applyFill="1"/>
    <xf numFmtId="43" fontId="23" fillId="0" borderId="0" xfId="28" applyFont="1" applyFill="1"/>
    <xf numFmtId="43" fontId="27" fillId="0" borderId="0" xfId="0" applyNumberFormat="1" applyFont="1" applyFill="1"/>
    <xf numFmtId="0" fontId="4" fillId="33" borderId="0" xfId="0" applyFont="1" applyFill="1" applyBorder="1"/>
    <xf numFmtId="164" fontId="0" fillId="0" borderId="0" xfId="28" applyNumberFormat="1" applyFont="1" applyProtection="1"/>
    <xf numFmtId="164" fontId="0" fillId="0" borderId="0" xfId="28" applyNumberFormat="1" applyFont="1" applyAlignment="1" applyProtection="1">
      <alignment horizontal="right"/>
      <protection locked="0"/>
    </xf>
    <xf numFmtId="0" fontId="28" fillId="34" borderId="3" xfId="0" applyFont="1" applyFill="1" applyBorder="1"/>
    <xf numFmtId="0" fontId="28" fillId="33" borderId="0" xfId="0" applyFont="1" applyFill="1" applyBorder="1"/>
    <xf numFmtId="0" fontId="29" fillId="33" borderId="0" xfId="0" applyFont="1" applyFill="1" applyBorder="1" applyAlignment="1">
      <alignment horizontal="left" indent="2"/>
    </xf>
    <xf numFmtId="0" fontId="30" fillId="33" borderId="0" xfId="0" applyFont="1" applyFill="1" applyBorder="1" applyAlignment="1">
      <alignment horizontal="left" indent="1"/>
    </xf>
    <xf numFmtId="43" fontId="29" fillId="33" borderId="0" xfId="28" applyFont="1" applyFill="1" applyBorder="1" applyAlignment="1">
      <alignment horizontal="right"/>
    </xf>
    <xf numFmtId="3" fontId="29" fillId="33" borderId="0" xfId="0" applyNumberFormat="1" applyFont="1" applyFill="1" applyBorder="1" applyAlignment="1">
      <alignment horizontal="right"/>
    </xf>
    <xf numFmtId="3" fontId="0" fillId="0" borderId="0" xfId="31" applyNumberFormat="1" applyFont="1" applyAlignment="1" applyProtection="1">
      <alignment horizontal="right"/>
      <protection locked="0"/>
    </xf>
    <xf numFmtId="0" fontId="29" fillId="33" borderId="1" xfId="0" applyFont="1" applyFill="1" applyBorder="1"/>
    <xf numFmtId="0" fontId="0" fillId="33" borderId="0" xfId="0" applyFont="1" applyFill="1" applyAlignment="1">
      <alignment horizontal="center"/>
    </xf>
    <xf numFmtId="4" fontId="0" fillId="33" borderId="0" xfId="0" applyNumberFormat="1" applyFont="1" applyFill="1" applyAlignment="1"/>
    <xf numFmtId="0" fontId="0" fillId="33" borderId="0" xfId="0" applyFont="1" applyFill="1" applyAlignment="1" applyProtection="1">
      <alignment horizontal="center"/>
      <protection locked="0"/>
    </xf>
    <xf numFmtId="0" fontId="32" fillId="35" borderId="1" xfId="0" applyFont="1" applyFill="1" applyBorder="1" applyAlignment="1">
      <alignment horizontal="center" vertical="center" wrapText="1"/>
    </xf>
    <xf numFmtId="0" fontId="33" fillId="33" borderId="0" xfId="0" applyFont="1" applyFill="1"/>
    <xf numFmtId="43" fontId="34" fillId="33" borderId="0" xfId="0" applyNumberFormat="1" applyFont="1" applyFill="1"/>
    <xf numFmtId="0" fontId="31" fillId="36" borderId="2" xfId="0" applyFont="1" applyFill="1" applyBorder="1"/>
    <xf numFmtId="164" fontId="31" fillId="36" borderId="2" xfId="28" applyNumberFormat="1" applyFont="1" applyFill="1" applyBorder="1" applyAlignment="1">
      <alignment horizontal="right"/>
    </xf>
    <xf numFmtId="164" fontId="34" fillId="33" borderId="0" xfId="28" applyNumberFormat="1" applyFont="1" applyFill="1" applyAlignment="1">
      <alignment horizontal="right"/>
    </xf>
    <xf numFmtId="164" fontId="33" fillId="33" borderId="0" xfId="28" applyNumberFormat="1" applyFont="1" applyFill="1" applyAlignment="1">
      <alignment horizontal="right"/>
    </xf>
    <xf numFmtId="0" fontId="31" fillId="34" borderId="3" xfId="0" applyFont="1" applyFill="1" applyBorder="1"/>
    <xf numFmtId="164" fontId="31" fillId="34" borderId="3" xfId="28" applyNumberFormat="1" applyFont="1" applyFill="1" applyBorder="1" applyAlignment="1">
      <alignment horizontal="right"/>
    </xf>
    <xf numFmtId="0" fontId="31" fillId="33" borderId="0" xfId="0" applyFont="1" applyFill="1" applyBorder="1"/>
    <xf numFmtId="164" fontId="31" fillId="33" borderId="0" xfId="28" applyNumberFormat="1" applyFont="1" applyFill="1" applyBorder="1" applyAlignment="1">
      <alignment horizontal="right"/>
    </xf>
    <xf numFmtId="0" fontId="0" fillId="33" borderId="0" xfId="0" applyFont="1" applyFill="1" applyBorder="1" applyAlignment="1">
      <alignment horizontal="left" indent="2"/>
    </xf>
    <xf numFmtId="164" fontId="0" fillId="33" borderId="0" xfId="28" applyNumberFormat="1" applyFont="1" applyFill="1" applyBorder="1" applyAlignment="1">
      <alignment horizontal="right"/>
    </xf>
    <xf numFmtId="0" fontId="35" fillId="33" borderId="0" xfId="0" applyFont="1" applyFill="1" applyBorder="1" applyAlignment="1">
      <alignment horizontal="left" indent="1"/>
    </xf>
    <xf numFmtId="164" fontId="35" fillId="33" borderId="0" xfId="28" applyNumberFormat="1" applyFont="1" applyFill="1" applyBorder="1" applyAlignment="1">
      <alignment horizontal="right"/>
    </xf>
    <xf numFmtId="164" fontId="0" fillId="33" borderId="0" xfId="28" applyNumberFormat="1" applyFont="1" applyFill="1"/>
    <xf numFmtId="164" fontId="0" fillId="0" borderId="0" xfId="28" applyNumberFormat="1" applyFont="1" applyFill="1" applyBorder="1" applyAlignment="1">
      <alignment horizontal="right"/>
    </xf>
    <xf numFmtId="164" fontId="0" fillId="33" borderId="0" xfId="28" applyNumberFormat="1" applyFont="1" applyFill="1" applyAlignment="1">
      <alignment horizontal="right"/>
    </xf>
    <xf numFmtId="43" fontId="35" fillId="33" borderId="0" xfId="28" applyFont="1" applyFill="1" applyBorder="1" applyAlignment="1">
      <alignment horizontal="right"/>
    </xf>
    <xf numFmtId="43" fontId="0" fillId="33" borderId="0" xfId="28" applyFont="1" applyFill="1" applyBorder="1" applyAlignment="1">
      <alignment horizontal="right"/>
    </xf>
    <xf numFmtId="43" fontId="0" fillId="33" borderId="0" xfId="28" applyFont="1" applyFill="1" applyAlignment="1">
      <alignment horizontal="right"/>
    </xf>
    <xf numFmtId="3" fontId="31" fillId="34" borderId="3" xfId="0" applyNumberFormat="1" applyFont="1" applyFill="1" applyBorder="1" applyAlignment="1">
      <alignment horizontal="right"/>
    </xf>
    <xf numFmtId="3" fontId="31" fillId="33" borderId="0" xfId="0" applyNumberFormat="1" applyFont="1" applyFill="1" applyBorder="1" applyAlignment="1">
      <alignment horizontal="right"/>
    </xf>
    <xf numFmtId="3" fontId="0" fillId="33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33" borderId="1" xfId="0" applyFont="1" applyFill="1" applyBorder="1"/>
    <xf numFmtId="4" fontId="0" fillId="33" borderId="1" xfId="28" applyNumberFormat="1" applyFont="1" applyFill="1" applyBorder="1" applyAlignment="1">
      <alignment horizontal="right"/>
    </xf>
    <xf numFmtId="0" fontId="0" fillId="33" borderId="0" xfId="0" applyFont="1" applyFill="1"/>
    <xf numFmtId="3" fontId="30" fillId="33" borderId="0" xfId="30" applyNumberFormat="1" applyFont="1" applyFill="1" applyBorder="1" applyAlignment="1">
      <alignment horizontal="right"/>
    </xf>
    <xf numFmtId="43" fontId="28" fillId="34" borderId="3" xfId="28" applyFont="1" applyFill="1" applyBorder="1" applyAlignment="1">
      <alignment horizontal="right"/>
    </xf>
    <xf numFmtId="43" fontId="28" fillId="33" borderId="0" xfId="28" applyFont="1" applyFill="1" applyBorder="1" applyAlignment="1">
      <alignment horizontal="right"/>
    </xf>
    <xf numFmtId="43" fontId="29" fillId="33" borderId="1" xfId="28" applyFont="1" applyFill="1" applyBorder="1" applyAlignment="1">
      <alignment horizontal="right"/>
    </xf>
    <xf numFmtId="0" fontId="31" fillId="36" borderId="3" xfId="0" applyFont="1" applyFill="1" applyBorder="1"/>
    <xf numFmtId="164" fontId="31" fillId="36" borderId="3" xfId="28" applyNumberFormat="1" applyFont="1" applyFill="1" applyBorder="1" applyAlignment="1">
      <alignment horizontal="right"/>
    </xf>
    <xf numFmtId="164" fontId="0" fillId="0" borderId="0" xfId="28" applyNumberFormat="1" applyFont="1" applyFill="1" applyAlignment="1">
      <alignment horizontal="right"/>
    </xf>
    <xf numFmtId="164" fontId="31" fillId="0" borderId="0" xfId="28" applyNumberFormat="1" applyFont="1" applyFill="1" applyBorder="1" applyAlignment="1">
      <alignment horizontal="right"/>
    </xf>
    <xf numFmtId="164" fontId="35" fillId="0" borderId="0" xfId="28" applyNumberFormat="1" applyFont="1" applyFill="1" applyBorder="1" applyAlignment="1">
      <alignment horizontal="right"/>
    </xf>
    <xf numFmtId="0" fontId="0" fillId="33" borderId="1" xfId="0" applyFont="1" applyFill="1" applyBorder="1" applyAlignment="1">
      <alignment horizontal="left" indent="2"/>
    </xf>
    <xf numFmtId="164" fontId="0" fillId="33" borderId="1" xfId="28" applyNumberFormat="1" applyFont="1" applyFill="1" applyBorder="1" applyAlignment="1">
      <alignment horizontal="right"/>
    </xf>
    <xf numFmtId="0" fontId="31" fillId="33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32" fillId="35" borderId="8" xfId="0" applyFont="1" applyFill="1" applyBorder="1" applyAlignment="1">
      <alignment horizontal="center" wrapText="1"/>
    </xf>
    <xf numFmtId="0" fontId="2" fillId="33" borderId="0" xfId="0" applyFont="1" applyFill="1" applyBorder="1" applyAlignment="1">
      <alignment horizontal="left" wrapText="1"/>
    </xf>
    <xf numFmtId="0" fontId="32" fillId="35" borderId="4" xfId="0" applyFont="1" applyFill="1" applyBorder="1" applyAlignment="1">
      <alignment horizontal="center" vertical="center" wrapText="1"/>
    </xf>
    <xf numFmtId="0" fontId="32" fillId="35" borderId="5" xfId="0" applyFont="1" applyFill="1" applyBorder="1" applyAlignment="1">
      <alignment horizontal="center" vertical="center" wrapText="1"/>
    </xf>
    <xf numFmtId="0" fontId="32" fillId="35" borderId="6" xfId="0" applyFont="1" applyFill="1" applyBorder="1" applyAlignment="1">
      <alignment horizontal="center" vertical="center" wrapText="1"/>
    </xf>
    <xf numFmtId="0" fontId="32" fillId="35" borderId="7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left" wrapText="1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Input 2" xfId="39" xr:uid="{00000000-0005-0000-0000-000026000000}"/>
    <cellStyle name="Linked Cell 2" xfId="40" xr:uid="{00000000-0005-0000-0000-000027000000}"/>
    <cellStyle name="Neutral 2" xfId="41" xr:uid="{00000000-0005-0000-0000-000028000000}"/>
    <cellStyle name="Normal" xfId="0" builtinId="0"/>
    <cellStyle name="Normal 2" xfId="42" xr:uid="{00000000-0005-0000-0000-00002A000000}"/>
    <cellStyle name="Normal 2 2" xfId="43" xr:uid="{00000000-0005-0000-0000-00002B000000}"/>
    <cellStyle name="Note 2" xfId="44" xr:uid="{00000000-0005-0000-0000-00002C000000}"/>
    <cellStyle name="Output 2" xfId="45" xr:uid="{00000000-0005-0000-0000-00002D000000}"/>
    <cellStyle name="Title" xfId="46" builtinId="15" customBuiltin="1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9" defaultPivotStyle="PivotStyleLight16"/>
  <colors>
    <mruColors>
      <color rgb="FFE8F3F9"/>
      <color rgb="FF005198"/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138208</xdr:colOff>
      <xdr:row>0</xdr:row>
      <xdr:rowOff>112806</xdr:rowOff>
    </xdr:from>
    <xdr:to>
      <xdr:col>3</xdr:col>
      <xdr:colOff>1035630</xdr:colOff>
      <xdr:row>4</xdr:row>
      <xdr:rowOff>168088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4642973" y="112806"/>
          <a:ext cx="897422" cy="817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184608</xdr:colOff>
      <xdr:row>0</xdr:row>
      <xdr:rowOff>77193</xdr:rowOff>
    </xdr:from>
    <xdr:to>
      <xdr:col>3</xdr:col>
      <xdr:colOff>1046699</xdr:colOff>
      <xdr:row>4</xdr:row>
      <xdr:rowOff>99952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4674965" y="77193"/>
          <a:ext cx="862091" cy="776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13"/>
  <sheetViews>
    <sheetView workbookViewId="0"/>
  </sheetViews>
  <sheetFormatPr defaultColWidth="11.42578125" defaultRowHeight="12.75" x14ac:dyDescent="0.2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 x14ac:dyDescent="0.2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 x14ac:dyDescent="0.2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 x14ac:dyDescent="0.2">
      <c r="A3" s="1"/>
      <c r="B3">
        <v>2</v>
      </c>
      <c r="C3" t="s">
        <v>9</v>
      </c>
      <c r="D3" s="1" t="s">
        <v>1</v>
      </c>
      <c r="E3" t="s">
        <v>5</v>
      </c>
    </row>
    <row r="4" spans="1:7" x14ac:dyDescent="0.2">
      <c r="A4" s="1"/>
      <c r="B4">
        <v>3</v>
      </c>
      <c r="C4" t="s">
        <v>10</v>
      </c>
      <c r="D4" s="1" t="s">
        <v>2</v>
      </c>
      <c r="E4" t="s">
        <v>7</v>
      </c>
    </row>
    <row r="5" spans="1:7" x14ac:dyDescent="0.2">
      <c r="A5" s="1"/>
      <c r="B5">
        <v>4</v>
      </c>
      <c r="C5" t="s">
        <v>11</v>
      </c>
      <c r="D5" s="1" t="s">
        <v>3</v>
      </c>
      <c r="E5" t="s">
        <v>6</v>
      </c>
    </row>
    <row r="6" spans="1:7" x14ac:dyDescent="0.2">
      <c r="B6">
        <v>5</v>
      </c>
      <c r="C6" t="s">
        <v>12</v>
      </c>
    </row>
    <row r="7" spans="1:7" x14ac:dyDescent="0.2">
      <c r="B7">
        <v>6</v>
      </c>
      <c r="C7" t="s">
        <v>13</v>
      </c>
    </row>
    <row r="8" spans="1:7" x14ac:dyDescent="0.2">
      <c r="B8">
        <v>7</v>
      </c>
      <c r="C8" t="s">
        <v>14</v>
      </c>
    </row>
    <row r="9" spans="1:7" x14ac:dyDescent="0.2">
      <c r="B9">
        <v>8</v>
      </c>
      <c r="C9" t="s">
        <v>15</v>
      </c>
    </row>
    <row r="10" spans="1:7" x14ac:dyDescent="0.2">
      <c r="B10">
        <v>9</v>
      </c>
      <c r="C10" t="s">
        <v>16</v>
      </c>
    </row>
    <row r="11" spans="1:7" x14ac:dyDescent="0.2">
      <c r="B11">
        <v>10</v>
      </c>
      <c r="C11" t="s">
        <v>17</v>
      </c>
    </row>
    <row r="12" spans="1:7" x14ac:dyDescent="0.2">
      <c r="B12">
        <v>11</v>
      </c>
      <c r="C12" t="s">
        <v>18</v>
      </c>
    </row>
    <row r="13" spans="1:7" x14ac:dyDescent="0.2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Q80"/>
  <sheetViews>
    <sheetView showGridLines="0" zoomScale="85" zoomScaleNormal="85" workbookViewId="0">
      <selection activeCell="B8" sqref="B8:O8"/>
    </sheetView>
  </sheetViews>
  <sheetFormatPr defaultColWidth="9.140625" defaultRowHeight="15" x14ac:dyDescent="0.25"/>
  <cols>
    <col min="1" max="1" width="1.85546875" style="5" customWidth="1"/>
    <col min="2" max="2" width="44.42578125" style="4" customWidth="1"/>
    <col min="3" max="6" width="21.28515625" style="5" customWidth="1"/>
    <col min="7" max="14" width="21.28515625" style="5" hidden="1" customWidth="1"/>
    <col min="15" max="15" width="21.28515625" style="5" customWidth="1"/>
    <col min="16" max="16" width="21.28515625" style="4" customWidth="1"/>
    <col min="17" max="16384" width="9.140625" style="4"/>
  </cols>
  <sheetData>
    <row r="1" spans="1:121" s="5" customFormat="1" x14ac:dyDescent="0.25"/>
    <row r="2" spans="1:121" s="5" customFormat="1" x14ac:dyDescent="0.25"/>
    <row r="3" spans="1:121" s="5" customFormat="1" x14ac:dyDescent="0.25"/>
    <row r="4" spans="1:121" s="5" customFormat="1" x14ac:dyDescent="0.25"/>
    <row r="5" spans="1:121" s="5" customFormat="1" x14ac:dyDescent="0.25"/>
    <row r="6" spans="1:121" s="5" customFormat="1" x14ac:dyDescent="0.25">
      <c r="B6" s="77" t="s">
        <v>38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21" s="14" customFormat="1" x14ac:dyDescent="0.25">
      <c r="B7" s="77" t="s">
        <v>42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21" s="14" customFormat="1" x14ac:dyDescent="0.25">
      <c r="B8" s="77" t="s">
        <v>37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21" s="14" customFormat="1" ht="9.75" customHeight="1" x14ac:dyDescent="0.25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21" s="14" customFormat="1" x14ac:dyDescent="0.25">
      <c r="B10" s="77" t="s">
        <v>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21" s="14" customFormat="1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21" s="14" customFormat="1" ht="15.75" thickBot="1" x14ac:dyDescent="0.3">
      <c r="B12" s="78" t="s">
        <v>59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21" s="2" customFormat="1" ht="15" customHeight="1" thickBot="1" x14ac:dyDescent="0.3">
      <c r="A13" s="6"/>
      <c r="B13" s="81" t="s">
        <v>26</v>
      </c>
      <c r="C13" s="79" t="s">
        <v>61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3" t="s">
        <v>56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</row>
    <row r="14" spans="1:121" s="2" customFormat="1" ht="15" customHeight="1" thickBot="1" x14ac:dyDescent="0.3">
      <c r="A14" s="6"/>
      <c r="B14" s="82"/>
      <c r="C14" s="38" t="s">
        <v>27</v>
      </c>
      <c r="D14" s="38" t="s">
        <v>28</v>
      </c>
      <c r="E14" s="38" t="s">
        <v>29</v>
      </c>
      <c r="F14" s="38" t="s">
        <v>30</v>
      </c>
      <c r="G14" s="38" t="s">
        <v>31</v>
      </c>
      <c r="H14" s="38" t="s">
        <v>32</v>
      </c>
      <c r="I14" s="38" t="s">
        <v>33</v>
      </c>
      <c r="J14" s="38" t="s">
        <v>34</v>
      </c>
      <c r="K14" s="38" t="s">
        <v>35</v>
      </c>
      <c r="L14" s="38" t="s">
        <v>36</v>
      </c>
      <c r="M14" s="38" t="s">
        <v>39</v>
      </c>
      <c r="N14" s="38" t="s">
        <v>40</v>
      </c>
      <c r="O14" s="8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</row>
    <row r="15" spans="1:121" s="7" customFormat="1" ht="17.25" customHeight="1" x14ac:dyDescent="0.25"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</row>
    <row r="16" spans="1:121" s="9" customFormat="1" ht="17.25" customHeight="1" thickBot="1" x14ac:dyDescent="0.3">
      <c r="B16" s="41" t="s">
        <v>53</v>
      </c>
      <c r="C16" s="42">
        <v>5408000000</v>
      </c>
      <c r="D16" s="42">
        <v>4050000000</v>
      </c>
      <c r="E16" s="42">
        <v>8813800000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f>+O18+O32</f>
        <v>18271800000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</row>
    <row r="17" spans="2:15" s="7" customFormat="1" ht="11.25" customHeight="1" thickTop="1" x14ac:dyDescent="0.25">
      <c r="B17" s="39"/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5" s="9" customFormat="1" ht="17.25" customHeight="1" x14ac:dyDescent="0.25">
      <c r="B18" s="45" t="s">
        <v>24</v>
      </c>
      <c r="C18" s="46">
        <v>5408000000</v>
      </c>
      <c r="D18" s="46">
        <v>4050000000</v>
      </c>
      <c r="E18" s="46">
        <v>8813800000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+O19+O23</f>
        <v>18271800000</v>
      </c>
    </row>
    <row r="19" spans="2:15" s="7" customFormat="1" x14ac:dyDescent="0.25">
      <c r="B19" s="47" t="s">
        <v>49</v>
      </c>
      <c r="C19" s="48">
        <v>5408000000</v>
      </c>
      <c r="D19" s="48">
        <v>4050000000</v>
      </c>
      <c r="E19" s="48">
        <v>8813800000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>+SUM(O20:O21)</f>
        <v>18271800000</v>
      </c>
    </row>
    <row r="20" spans="2:15" s="7" customFormat="1" ht="17.25" customHeight="1" x14ac:dyDescent="0.25">
      <c r="B20" s="49" t="s">
        <v>43</v>
      </c>
      <c r="C20" s="50">
        <v>5408000000</v>
      </c>
      <c r="D20" s="50">
        <v>4050000000</v>
      </c>
      <c r="E20" s="50">
        <v>8813800000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f>+SUM(C20:N20)</f>
        <v>18271800000</v>
      </c>
    </row>
    <row r="21" spans="2:15" s="7" customFormat="1" x14ac:dyDescent="0.25">
      <c r="B21" s="49" t="s">
        <v>50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f>+SUM(C21:N21)</f>
        <v>0</v>
      </c>
    </row>
    <row r="22" spans="2:15" s="7" customFormat="1" ht="14.25" customHeight="1" x14ac:dyDescent="0.2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2:15" s="7" customFormat="1" ht="17.25" customHeight="1" x14ac:dyDescent="0.25">
      <c r="B23" s="47" t="s">
        <v>44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f>+O24+O28</f>
        <v>0</v>
      </c>
    </row>
    <row r="24" spans="2:15" s="8" customFormat="1" x14ac:dyDescent="0.25">
      <c r="B24" s="51" t="s">
        <v>45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f t="shared" ref="O24" si="0">+O25+O26+O27</f>
        <v>0</v>
      </c>
    </row>
    <row r="25" spans="2:15" s="8" customFormat="1" x14ac:dyDescent="0.25">
      <c r="B25" s="49" t="s">
        <v>46</v>
      </c>
      <c r="C25" s="50">
        <v>5312812500</v>
      </c>
      <c r="D25" s="50">
        <v>0</v>
      </c>
      <c r="E25" s="50">
        <v>0</v>
      </c>
      <c r="F25" s="50">
        <v>0</v>
      </c>
      <c r="G25" s="53">
        <v>0</v>
      </c>
      <c r="H25" s="54">
        <v>0</v>
      </c>
      <c r="I25" s="50">
        <v>0</v>
      </c>
      <c r="J25" s="50">
        <v>0</v>
      </c>
      <c r="K25" s="26">
        <v>0</v>
      </c>
      <c r="L25" s="26">
        <v>0</v>
      </c>
      <c r="M25" s="26">
        <v>0</v>
      </c>
      <c r="N25" s="52">
        <v>0</v>
      </c>
      <c r="O25" s="50">
        <f>SUM(C25:N25)</f>
        <v>5312812500</v>
      </c>
    </row>
    <row r="26" spans="2:15" s="7" customFormat="1" ht="17.25" customHeight="1" x14ac:dyDescent="0.25">
      <c r="B26" s="49" t="s">
        <v>47</v>
      </c>
      <c r="C26" s="50">
        <v>-5313490000</v>
      </c>
      <c r="D26" s="50">
        <v>0</v>
      </c>
      <c r="E26" s="50">
        <v>0</v>
      </c>
      <c r="F26" s="50">
        <v>0</v>
      </c>
      <c r="G26" s="50">
        <v>0</v>
      </c>
      <c r="H26" s="54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5">
        <v>0</v>
      </c>
      <c r="O26" s="50">
        <f>SUM(C26:N26)</f>
        <v>-5313490000</v>
      </c>
    </row>
    <row r="27" spans="2:15" s="7" customFormat="1" ht="17.25" customHeight="1" x14ac:dyDescent="0.25">
      <c r="B27" s="49" t="s">
        <v>54</v>
      </c>
      <c r="C27" s="50">
        <v>677500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f>SUM(C27:N27)</f>
        <v>677500</v>
      </c>
    </row>
    <row r="28" spans="2:15" s="12" customFormat="1" ht="17.25" hidden="1" customHeight="1" x14ac:dyDescent="0.25">
      <c r="B28" s="51" t="s">
        <v>41</v>
      </c>
      <c r="C28" s="56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f>+O29+O30</f>
        <v>0</v>
      </c>
    </row>
    <row r="29" spans="2:15" s="7" customFormat="1" ht="17.25" hidden="1" customHeight="1" x14ac:dyDescent="0.25">
      <c r="B29" s="49" t="s">
        <v>46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7">
        <f>+SUM(C29:N29)</f>
        <v>0</v>
      </c>
    </row>
    <row r="30" spans="2:15" s="8" customFormat="1" hidden="1" x14ac:dyDescent="0.25">
      <c r="B30" s="49" t="s">
        <v>47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>
        <f>+SUM(C30:N30)</f>
        <v>0</v>
      </c>
    </row>
    <row r="31" spans="2:15" s="5" customFormat="1" ht="9.75" customHeight="1" x14ac:dyDescent="0.25">
      <c r="B31" s="49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2:15" s="5" customFormat="1" hidden="1" x14ac:dyDescent="0.25">
      <c r="B32" s="45" t="s">
        <v>25</v>
      </c>
      <c r="C32" s="59">
        <f>+C33</f>
        <v>0</v>
      </c>
      <c r="D32" s="59">
        <f t="shared" ref="D32:N32" si="1">+D33</f>
        <v>0</v>
      </c>
      <c r="E32" s="59">
        <f>+E33</f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  <c r="I32" s="59">
        <f t="shared" si="1"/>
        <v>0</v>
      </c>
      <c r="J32" s="59">
        <f t="shared" si="1"/>
        <v>0</v>
      </c>
      <c r="K32" s="59">
        <f t="shared" si="1"/>
        <v>0</v>
      </c>
      <c r="L32" s="59">
        <f t="shared" si="1"/>
        <v>0</v>
      </c>
      <c r="M32" s="59">
        <f t="shared" si="1"/>
        <v>0</v>
      </c>
      <c r="N32" s="59">
        <f t="shared" si="1"/>
        <v>0</v>
      </c>
      <c r="O32" s="59">
        <f t="shared" ref="O32:O33" si="2">+O33</f>
        <v>0</v>
      </c>
    </row>
    <row r="33" spans="2:15" s="5" customFormat="1" hidden="1" x14ac:dyDescent="0.25">
      <c r="B33" s="47" t="s">
        <v>48</v>
      </c>
      <c r="C33" s="60">
        <f>+C34</f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/>
      <c r="K33" s="60"/>
      <c r="L33" s="60"/>
      <c r="M33" s="60"/>
      <c r="N33" s="60"/>
      <c r="O33" s="60">
        <f t="shared" si="2"/>
        <v>0</v>
      </c>
    </row>
    <row r="34" spans="2:15" s="5" customFormat="1" hidden="1" x14ac:dyDescent="0.25">
      <c r="B34" s="49" t="s">
        <v>51</v>
      </c>
      <c r="C34" s="61">
        <v>0</v>
      </c>
      <c r="D34" s="61">
        <v>0</v>
      </c>
      <c r="E34" s="61">
        <v>0</v>
      </c>
      <c r="F34" s="61">
        <v>0</v>
      </c>
      <c r="G34" s="33">
        <v>0</v>
      </c>
      <c r="H34" s="62">
        <v>0</v>
      </c>
      <c r="I34" s="61"/>
      <c r="J34" s="61"/>
      <c r="K34" s="61"/>
      <c r="L34" s="61"/>
      <c r="M34" s="61"/>
      <c r="N34" s="61"/>
      <c r="O34" s="61">
        <f>+SUM(C34:N34)</f>
        <v>0</v>
      </c>
    </row>
    <row r="35" spans="2:15" s="5" customFormat="1" ht="15.75" thickBot="1" x14ac:dyDescent="0.3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2:15" s="5" customFormat="1" ht="20.25" customHeight="1" x14ac:dyDescent="0.25">
      <c r="B36" s="85" t="s">
        <v>58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2:15" s="5" customFormat="1" ht="33" customHeight="1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2:15" s="5" customFormat="1" ht="29.25" customHeight="1" x14ac:dyDescent="0.2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2:15" s="5" customFormat="1" x14ac:dyDescent="0.25">
      <c r="B39" s="18"/>
    </row>
    <row r="40" spans="2:15" s="5" customFormat="1" x14ac:dyDescent="0.25"/>
    <row r="41" spans="2:15" s="5" customFormat="1" x14ac:dyDescent="0.25"/>
    <row r="42" spans="2:15" s="5" customFormat="1" x14ac:dyDescent="0.25"/>
    <row r="43" spans="2:15" s="5" customFormat="1" x14ac:dyDescent="0.25"/>
    <row r="44" spans="2:15" s="5" customFormat="1" x14ac:dyDescent="0.25"/>
    <row r="45" spans="2:15" s="5" customFormat="1" x14ac:dyDescent="0.25"/>
    <row r="46" spans="2:15" s="5" customFormat="1" x14ac:dyDescent="0.25"/>
    <row r="47" spans="2:15" s="5" customFormat="1" x14ac:dyDescent="0.25"/>
    <row r="48" spans="2:1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2:2" s="5" customFormat="1" x14ac:dyDescent="0.25"/>
    <row r="66" spans="2:2" s="5" customFormat="1" x14ac:dyDescent="0.25"/>
    <row r="67" spans="2:2" s="5" customFormat="1" x14ac:dyDescent="0.25"/>
    <row r="68" spans="2:2" s="5" customFormat="1" x14ac:dyDescent="0.25"/>
    <row r="69" spans="2:2" s="5" customFormat="1" x14ac:dyDescent="0.25"/>
    <row r="70" spans="2:2" s="5" customFormat="1" x14ac:dyDescent="0.25"/>
    <row r="71" spans="2:2" s="5" customFormat="1" x14ac:dyDescent="0.25"/>
    <row r="72" spans="2:2" s="5" customFormat="1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</sheetData>
  <mergeCells count="11">
    <mergeCell ref="B38:O38"/>
    <mergeCell ref="B13:B14"/>
    <mergeCell ref="O13:O14"/>
    <mergeCell ref="B8:O8"/>
    <mergeCell ref="B7:O7"/>
    <mergeCell ref="B36:O36"/>
    <mergeCell ref="B6:O6"/>
    <mergeCell ref="B10:O10"/>
    <mergeCell ref="B12:O12"/>
    <mergeCell ref="C13:N13"/>
    <mergeCell ref="B11:O11"/>
  </mergeCells>
  <pageMargins left="0.85" right="0.70866141732283472" top="0.31496062992125984" bottom="0.31496062992125984" header="0.31496062992125984" footer="0.31496062992125984"/>
  <pageSetup scale="95" orientation="landscape" r:id="rId1"/>
  <ignoredErrors>
    <ignoredError sqref="O31:O33 O22 O35" formulaRange="1"/>
    <ignoredError sqref="O28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Q80"/>
  <sheetViews>
    <sheetView showGridLines="0" tabSelected="1" zoomScale="91" zoomScaleNormal="91" workbookViewId="0">
      <selection activeCell="N14" sqref="G1:N1048576"/>
    </sheetView>
  </sheetViews>
  <sheetFormatPr defaultColWidth="9.140625" defaultRowHeight="15" x14ac:dyDescent="0.25"/>
  <cols>
    <col min="1" max="1" width="2" style="5" customWidth="1"/>
    <col min="2" max="2" width="44.28515625" style="4" customWidth="1"/>
    <col min="3" max="6" width="21" style="5" customWidth="1"/>
    <col min="7" max="14" width="21" style="5" hidden="1" customWidth="1"/>
    <col min="15" max="15" width="21" style="5" customWidth="1"/>
    <col min="16" max="16" width="16.28515625" style="5" bestFit="1" customWidth="1"/>
    <col min="17" max="16384" width="9.140625" style="4"/>
  </cols>
  <sheetData>
    <row r="1" spans="1:121" s="5" customFormat="1" x14ac:dyDescent="0.25"/>
    <row r="2" spans="1:121" s="5" customFormat="1" x14ac:dyDescent="0.25"/>
    <row r="3" spans="1:121" s="5" customFormat="1" x14ac:dyDescent="0.25"/>
    <row r="4" spans="1:121" s="5" customFormat="1" x14ac:dyDescent="0.25"/>
    <row r="5" spans="1:121" s="5" customFormat="1" x14ac:dyDescent="0.25"/>
    <row r="6" spans="1:121" s="14" customFormat="1" x14ac:dyDescent="0.25">
      <c r="B6" s="77" t="s">
        <v>38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15"/>
    </row>
    <row r="7" spans="1:121" s="14" customFormat="1" x14ac:dyDescent="0.25">
      <c r="B7" s="77" t="s">
        <v>42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5"/>
    </row>
    <row r="8" spans="1:121" x14ac:dyDescent="0.25">
      <c r="B8" s="77" t="s">
        <v>37</v>
      </c>
      <c r="C8" s="77"/>
      <c r="D8" s="77"/>
      <c r="E8" s="77" t="s">
        <v>37</v>
      </c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21" s="14" customFormat="1" ht="9.75" customHeight="1" x14ac:dyDescent="0.25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21" s="14" customFormat="1" x14ac:dyDescent="0.25">
      <c r="B10" s="77" t="s">
        <v>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5"/>
    </row>
    <row r="11" spans="1:121" s="14" customFormat="1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6"/>
    </row>
    <row r="12" spans="1:121" s="14" customFormat="1" ht="15.75" thickBot="1" x14ac:dyDescent="0.3">
      <c r="B12" s="78" t="s">
        <v>60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5"/>
    </row>
    <row r="13" spans="1:121" s="2" customFormat="1" ht="15" customHeight="1" thickBot="1" x14ac:dyDescent="0.3">
      <c r="A13" s="6"/>
      <c r="B13" s="81" t="s">
        <v>26</v>
      </c>
      <c r="C13" s="79" t="s">
        <v>61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3" t="s">
        <v>56</v>
      </c>
      <c r="P13" s="10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</row>
    <row r="14" spans="1:121" s="2" customFormat="1" ht="15" customHeight="1" thickBot="1" x14ac:dyDescent="0.3">
      <c r="A14" s="6"/>
      <c r="B14" s="82"/>
      <c r="C14" s="38" t="s">
        <v>52</v>
      </c>
      <c r="D14" s="38" t="s">
        <v>28</v>
      </c>
      <c r="E14" s="38" t="s">
        <v>29</v>
      </c>
      <c r="F14" s="38" t="s">
        <v>30</v>
      </c>
      <c r="G14" s="38" t="s">
        <v>31</v>
      </c>
      <c r="H14" s="38" t="s">
        <v>32</v>
      </c>
      <c r="I14" s="38" t="s">
        <v>33</v>
      </c>
      <c r="J14" s="38" t="s">
        <v>34</v>
      </c>
      <c r="K14" s="38" t="s">
        <v>35</v>
      </c>
      <c r="L14" s="38" t="s">
        <v>36</v>
      </c>
      <c r="M14" s="38" t="s">
        <v>39</v>
      </c>
      <c r="N14" s="38" t="s">
        <v>40</v>
      </c>
      <c r="O14" s="84"/>
      <c r="P14" s="20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</row>
    <row r="15" spans="1:121" s="7" customFormat="1" ht="17.25" customHeight="1" x14ac:dyDescent="0.25"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</row>
    <row r="16" spans="1:121" s="7" customFormat="1" ht="17.25" customHeight="1" thickBot="1" x14ac:dyDescent="0.3">
      <c r="B16" s="41" t="s">
        <v>53</v>
      </c>
      <c r="C16" s="42">
        <v>101797263.822</v>
      </c>
      <c r="D16" s="42">
        <v>76165186.304000005</v>
      </c>
      <c r="E16" s="42">
        <v>164580575.167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f t="shared" ref="O16" si="0">+O18+O32</f>
        <v>342543025.29299998</v>
      </c>
      <c r="P16" s="22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</row>
    <row r="17" spans="2:16" s="7" customFormat="1" ht="17.25" customHeight="1" thickTop="1" x14ac:dyDescent="0.25">
      <c r="B17" s="39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23"/>
    </row>
    <row r="18" spans="2:16" s="7" customFormat="1" ht="17.25" customHeight="1" x14ac:dyDescent="0.25">
      <c r="B18" s="70" t="s">
        <v>24</v>
      </c>
      <c r="C18" s="71">
        <v>101797263.822</v>
      </c>
      <c r="D18" s="71">
        <v>76165186.304000005</v>
      </c>
      <c r="E18" s="71">
        <v>164580575.167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>+O19+O23</f>
        <v>342543025.29299998</v>
      </c>
      <c r="P18" s="21"/>
    </row>
    <row r="19" spans="2:16" s="7" customFormat="1" x14ac:dyDescent="0.25">
      <c r="B19" s="47" t="s">
        <v>49</v>
      </c>
      <c r="C19" s="48">
        <v>101797263.822</v>
      </c>
      <c r="D19" s="48">
        <v>76165186.304000005</v>
      </c>
      <c r="E19" s="48">
        <v>164580575.167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>+O20+O21</f>
        <v>342543025.29299998</v>
      </c>
    </row>
    <row r="20" spans="2:16" s="7" customFormat="1" ht="17.25" customHeight="1" x14ac:dyDescent="0.25">
      <c r="B20" s="49" t="s">
        <v>43</v>
      </c>
      <c r="C20" s="54">
        <v>101797263.822</v>
      </c>
      <c r="D20" s="54">
        <v>76165186.304000005</v>
      </c>
      <c r="E20" s="54">
        <v>164580575.167</v>
      </c>
      <c r="F20" s="54">
        <v>0</v>
      </c>
      <c r="G20" s="54">
        <v>0</v>
      </c>
      <c r="H20" s="72">
        <v>0</v>
      </c>
      <c r="I20" s="54">
        <v>0</v>
      </c>
      <c r="J20" s="54">
        <v>0</v>
      </c>
      <c r="K20" s="72">
        <v>0</v>
      </c>
      <c r="L20" s="72">
        <v>0</v>
      </c>
      <c r="M20" s="25">
        <v>0</v>
      </c>
      <c r="N20" s="72">
        <v>0</v>
      </c>
      <c r="O20" s="54">
        <f>+SUM(C20:N20)</f>
        <v>342543025.29299998</v>
      </c>
      <c r="P20" s="19"/>
    </row>
    <row r="21" spans="2:16" s="7" customFormat="1" x14ac:dyDescent="0.25">
      <c r="B21" s="49" t="s">
        <v>55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f>+SUM(C21:N21)</f>
        <v>0</v>
      </c>
    </row>
    <row r="22" spans="2:16" s="7" customFormat="1" ht="17.25" customHeight="1" x14ac:dyDescent="0.25">
      <c r="B22" s="49"/>
      <c r="C22" s="54"/>
      <c r="D22" s="54"/>
      <c r="E22" s="54"/>
      <c r="F22" s="54"/>
      <c r="G22" s="54"/>
      <c r="H22" s="54"/>
      <c r="I22" s="54"/>
      <c r="J22" s="54"/>
      <c r="K22" s="72"/>
      <c r="L22" s="72"/>
      <c r="M22" s="72"/>
      <c r="N22" s="72"/>
      <c r="O22" s="54"/>
    </row>
    <row r="23" spans="2:16" s="7" customFormat="1" ht="17.25" customHeight="1" x14ac:dyDescent="0.25">
      <c r="B23" s="47" t="s">
        <v>44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>+O24+O28</f>
        <v>0</v>
      </c>
    </row>
    <row r="24" spans="2:16" s="8" customFormat="1" ht="13.5" customHeight="1" x14ac:dyDescent="0.25">
      <c r="B24" s="51" t="s">
        <v>45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54">
        <f>+O25+O26+O27</f>
        <v>0</v>
      </c>
    </row>
    <row r="25" spans="2:16" s="8" customFormat="1" x14ac:dyDescent="0.25">
      <c r="B25" s="49" t="s">
        <v>46</v>
      </c>
      <c r="C25" s="54">
        <v>100000000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74">
        <v>0</v>
      </c>
      <c r="O25" s="54">
        <f>SUM(C25:N25)</f>
        <v>100000000</v>
      </c>
    </row>
    <row r="26" spans="2:16" s="7" customFormat="1" ht="17.25" customHeight="1" x14ac:dyDescent="0.25">
      <c r="B26" s="49" t="s">
        <v>47</v>
      </c>
      <c r="C26" s="50">
        <v>-100000000</v>
      </c>
      <c r="D26" s="50">
        <v>0</v>
      </c>
      <c r="E26" s="50">
        <v>0</v>
      </c>
      <c r="F26" s="50">
        <v>0</v>
      </c>
      <c r="G26" s="50">
        <v>0</v>
      </c>
      <c r="H26" s="54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4">
        <f>SUM(C26:N26)</f>
        <v>-100000000</v>
      </c>
    </row>
    <row r="27" spans="2:16" s="7" customFormat="1" ht="15.75" thickBot="1" x14ac:dyDescent="0.3">
      <c r="B27" s="75" t="s">
        <v>54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f t="shared" ref="O27" si="1">SUM(C27:N27)</f>
        <v>0</v>
      </c>
      <c r="P27" s="13"/>
    </row>
    <row r="28" spans="2:16" s="7" customFormat="1" hidden="1" x14ac:dyDescent="0.25">
      <c r="B28" s="30" t="s">
        <v>41</v>
      </c>
      <c r="C28" s="66"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>
        <f>+O29+O30</f>
        <v>0</v>
      </c>
    </row>
    <row r="29" spans="2:16" s="7" customFormat="1" hidden="1" x14ac:dyDescent="0.25">
      <c r="B29" s="29" t="s">
        <v>46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>
        <f>+SUM(C29:N29)</f>
        <v>0</v>
      </c>
    </row>
    <row r="30" spans="2:16" s="8" customFormat="1" hidden="1" x14ac:dyDescent="0.25">
      <c r="B30" s="29" t="s">
        <v>47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f>+SUM(C30:N30)</f>
        <v>0</v>
      </c>
    </row>
    <row r="31" spans="2:16" s="5" customFormat="1" hidden="1" x14ac:dyDescent="0.25">
      <c r="B31" s="2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6" s="24" customFormat="1" hidden="1" x14ac:dyDescent="0.25">
      <c r="B32" s="27" t="s">
        <v>25</v>
      </c>
      <c r="C32" s="67">
        <f>+C33</f>
        <v>0</v>
      </c>
      <c r="D32" s="67">
        <f t="shared" ref="D32:N32" si="2">+D33</f>
        <v>0</v>
      </c>
      <c r="E32" s="67">
        <f t="shared" si="2"/>
        <v>0</v>
      </c>
      <c r="F32" s="67">
        <f t="shared" si="2"/>
        <v>0</v>
      </c>
      <c r="G32" s="67">
        <f t="shared" si="2"/>
        <v>0</v>
      </c>
      <c r="H32" s="67">
        <f t="shared" si="2"/>
        <v>0</v>
      </c>
      <c r="I32" s="67">
        <f t="shared" si="2"/>
        <v>0</v>
      </c>
      <c r="J32" s="67">
        <f t="shared" si="2"/>
        <v>0</v>
      </c>
      <c r="K32" s="67">
        <f t="shared" si="2"/>
        <v>0</v>
      </c>
      <c r="L32" s="67">
        <f t="shared" si="2"/>
        <v>0</v>
      </c>
      <c r="M32" s="67">
        <f t="shared" si="2"/>
        <v>0</v>
      </c>
      <c r="N32" s="67">
        <f t="shared" si="2"/>
        <v>0</v>
      </c>
      <c r="O32" s="67">
        <f>+O33</f>
        <v>0</v>
      </c>
    </row>
    <row r="33" spans="2:15" s="24" customFormat="1" hidden="1" x14ac:dyDescent="0.25">
      <c r="B33" s="28" t="s">
        <v>48</v>
      </c>
      <c r="C33" s="68">
        <f>+C34</f>
        <v>0</v>
      </c>
      <c r="D33" s="68">
        <f t="shared" ref="D33:O33" si="3">+D34</f>
        <v>0</v>
      </c>
      <c r="E33" s="68">
        <f t="shared" si="3"/>
        <v>0</v>
      </c>
      <c r="F33" s="68">
        <f t="shared" si="3"/>
        <v>0</v>
      </c>
      <c r="G33" s="68">
        <f t="shared" si="3"/>
        <v>0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</v>
      </c>
      <c r="L33" s="68">
        <f t="shared" si="3"/>
        <v>0</v>
      </c>
      <c r="M33" s="68">
        <f t="shared" si="3"/>
        <v>0</v>
      </c>
      <c r="N33" s="68">
        <f t="shared" si="3"/>
        <v>0</v>
      </c>
      <c r="O33" s="68">
        <f t="shared" si="3"/>
        <v>0</v>
      </c>
    </row>
    <row r="34" spans="2:15" s="24" customFormat="1" hidden="1" x14ac:dyDescent="0.25">
      <c r="B34" s="29" t="s">
        <v>51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f>SUM(C34:N34)</f>
        <v>0</v>
      </c>
    </row>
    <row r="35" spans="2:15" s="11" customFormat="1" ht="15.75" hidden="1" thickBot="1" x14ac:dyDescent="0.3">
      <c r="B35" s="34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 s="5" customFormat="1" ht="16.5" customHeight="1" x14ac:dyDescent="0.25">
      <c r="B36" s="85" t="s">
        <v>58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2:15" s="5" customFormat="1" x14ac:dyDescent="0.25"/>
    <row r="38" spans="2:15" s="5" customFormat="1" x14ac:dyDescent="0.25"/>
    <row r="39" spans="2:15" s="5" customFormat="1" x14ac:dyDescent="0.25"/>
    <row r="40" spans="2:15" s="5" customFormat="1" x14ac:dyDescent="0.25"/>
    <row r="41" spans="2:15" s="5" customFormat="1" x14ac:dyDescent="0.25"/>
    <row r="42" spans="2:15" s="5" customFormat="1" x14ac:dyDescent="0.25"/>
    <row r="43" spans="2:15" s="5" customFormat="1" x14ac:dyDescent="0.25"/>
    <row r="44" spans="2:15" s="5" customFormat="1" x14ac:dyDescent="0.25"/>
    <row r="45" spans="2:15" s="5" customFormat="1" x14ac:dyDescent="0.25"/>
    <row r="46" spans="2:15" s="5" customFormat="1" x14ac:dyDescent="0.25"/>
    <row r="47" spans="2:15" s="5" customFormat="1" x14ac:dyDescent="0.25"/>
    <row r="48" spans="2:1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2:2" s="5" customFormat="1" x14ac:dyDescent="0.25"/>
    <row r="66" spans="2:2" s="5" customFormat="1" x14ac:dyDescent="0.25"/>
    <row r="67" spans="2:2" s="5" customFormat="1" x14ac:dyDescent="0.25"/>
    <row r="68" spans="2:2" s="5" customFormat="1" x14ac:dyDescent="0.25"/>
    <row r="69" spans="2:2" s="5" customFormat="1" x14ac:dyDescent="0.25"/>
    <row r="70" spans="2:2" s="5" customFormat="1" x14ac:dyDescent="0.25"/>
    <row r="71" spans="2:2" s="5" customFormat="1" x14ac:dyDescent="0.25"/>
    <row r="72" spans="2:2" s="5" customFormat="1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</sheetData>
  <mergeCells count="10">
    <mergeCell ref="B36:O36"/>
    <mergeCell ref="B12:O12"/>
    <mergeCell ref="B13:B14"/>
    <mergeCell ref="O13:O14"/>
    <mergeCell ref="B8:O8"/>
    <mergeCell ref="B7:O7"/>
    <mergeCell ref="B6:O6"/>
    <mergeCell ref="B10:O10"/>
    <mergeCell ref="C13:N13"/>
    <mergeCell ref="B11:O11"/>
  </mergeCells>
  <pageMargins left="0.70866141732283472" right="0.27" top="0.26" bottom="0.37" header="0.31496062992125984" footer="0.31496062992125984"/>
  <pageSetup orientation="landscape" r:id="rId1"/>
  <ignoredErrors>
    <ignoredError sqref="O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2B12CFAA57C54AA3CB405B4826A63A" ma:contentTypeVersion="12" ma:contentTypeDescription="Crear nuevo documento." ma:contentTypeScope="" ma:versionID="3c574495cdade50630c409d2a901dfdf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03ca030b09e01d70a5c442857049ad4c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31129-2E1C-4524-8DC7-61C26BA32D94}"/>
</file>

<file path=customXml/itemProps2.xml><?xml version="1.0" encoding="utf-8"?>
<ds:datastoreItem xmlns:ds="http://schemas.openxmlformats.org/officeDocument/2006/customXml" ds:itemID="{310D4395-8159-44EF-BFAC-06D895901BB1}"/>
</file>

<file path=customXml/itemProps3.xml><?xml version="1.0" encoding="utf-8"?>
<ds:datastoreItem xmlns:ds="http://schemas.openxmlformats.org/officeDocument/2006/customXml" ds:itemID="{DE9FAD0C-D728-4AEA-B699-D4315D378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 RD$</vt:lpstr>
      <vt:lpstr>En US$</vt:lpstr>
      <vt:lpstr>Sheet1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Eduardo Guiliani</cp:lastModifiedBy>
  <cp:lastPrinted>2012-05-01T16:16:02Z</cp:lastPrinted>
  <dcterms:created xsi:type="dcterms:W3CDTF">2007-07-31T23:18:19Z</dcterms:created>
  <dcterms:modified xsi:type="dcterms:W3CDTF">2020-05-11T22:11:13Z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