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66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<sst xmlns="http://schemas.openxmlformats.org/spreadsheetml/2006/main" count="17" uniqueCount="17">
  <si>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Bid to Cover Ratio</t>
  </si>
  <si>
    <t>Auction Date</t>
  </si>
  <si>
    <t>Maturity Date</t>
  </si>
  <si>
    <t>Cut Rate</t>
  </si>
  <si>
    <t>BONDS</t>
  </si>
  <si>
    <t>Auctioned Amount</t>
  </si>
  <si>
    <t xml:space="preserve"> Demanded Amount</t>
  </si>
  <si>
    <t>Allocated Amount</t>
  </si>
  <si>
    <t>DIRECCIÓN GENERAL DE CRÉDITO PÚBLICO</t>
  </si>
  <si>
    <t>MINISTERIO DE HACIENDA</t>
  </si>
  <si>
    <t>REPÚBLICA DOMINICANA</t>
  </si>
  <si>
    <t>(In dominican pesos)</t>
  </si>
  <si>
    <r>
      <t>MH1-2040                           Issuance Amount</t>
    </r>
    <r>
      <rPr>
        <b/>
        <sz val="11"/>
        <rFont val="Calibri"/>
        <family val="2"/>
      </rPr>
      <t xml:space="preserve"> RD$25,000.0MM</t>
    </r>
    <r>
      <rPr>
        <b/>
        <sz val="11"/>
        <color indexed="8"/>
        <rFont val="Calibri"/>
        <family val="2"/>
      </rPr>
      <t xml:space="preserve">                      Coupon 11.3750%</t>
    </r>
  </si>
  <si>
    <t>Placed Amount Auctions</t>
  </si>
  <si>
    <t>Domestic Bonds Auctions 2021</t>
  </si>
  <si>
    <t>2021 Auctions Consolidation</t>
  </si>
  <si>
    <r>
      <t>MH1-2035                               Issuance Amount</t>
    </r>
    <r>
      <rPr>
        <b/>
        <sz val="11"/>
        <rFont val="Calibri"/>
        <family val="2"/>
      </rPr>
      <t xml:space="preserve"> RD$30,000.0MM</t>
    </r>
    <r>
      <rPr>
        <b/>
        <sz val="11"/>
        <color indexed="8"/>
        <rFont val="Calibri"/>
        <family val="2"/>
      </rPr>
      <t xml:space="preserve">                      Cupón 10.8750%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</si>
</sst>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0.0000%"/>
    <numFmt numFmtId="171" formatCode="dd/mm/yyyy;@"/>
    <numFmt numFmtId="172" formatCode="_(* #,##0.0000_);_(* \(#,##0.0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1C0A]d&quot; de &quot;mmmm&quot; de &quot;yyyy;@"/>
    <numFmt numFmtId="178" formatCode="[$-40A]dddd\,\ dd&quot; de &quot;mmmm&quot; de &quot;yyyy;@"/>
    <numFmt numFmtId="179" formatCode="[$-1C0A]dddd\,\ dd&quot; de &quot;mmmm&quot; de &quot;yyyy;@"/>
    <numFmt numFmtId="180" formatCode="_([$RD$-1C0A]* #,##0_);_([$RD$-1C0A]* \(#,##0\);_([$RD$-1C0A]* &quot;-&quot;??_);_(@_)"/>
    <numFmt numFmtId="181" formatCode="&quot;RD$&quot;#,##0"/>
    <numFmt numFmtId="182" formatCode="0.0000"/>
    <numFmt numFmtId="183" formatCode="0.00000000"/>
    <numFmt numFmtId="184" formatCode="[$-40A]d&quot; de &quot;mmmm&quot; de &quot;yyyy;@"/>
    <numFmt numFmtId="185" formatCode="mmm\-yyyy"/>
    <numFmt numFmtId="186" formatCode="0.000"/>
    <numFmt numFmtId="187" formatCode="0.0000000"/>
    <numFmt numFmtId="188" formatCode="0.000000"/>
    <numFmt numFmtId="189" formatCode="0.00000"/>
    <numFmt numFmtId="190" formatCode="&quot;RD$&quot;#,##0.0_);\(&quot;RD$&quot;#,##0.0\)"/>
    <numFmt numFmtId="191" formatCode="[$-409]dddd\,\ mmmm\ d\,\ yyyy"/>
    <numFmt numFmtId="192" formatCode="0.0%"/>
    <numFmt numFmtId="193" formatCode="0.000%"/>
    <numFmt numFmtId="194" formatCode="[$-409]h:mm:ss\ AM/PM"/>
    <numFmt numFmtId="195" formatCode="m/d/yy;@"/>
    <numFmt numFmtId="196" formatCode="mm/dd/yy;@"/>
    <numFmt numFmtId="197" formatCode="[$-1C0A]dddd\,\ d\ &quot;de&quot;\ mmmm\ &quot;de&quot;\ yyyy"/>
    <numFmt numFmtId="198" formatCode="[$-1C0A]h:mm:ss\ AM/PM"/>
    <numFmt numFmtId="199" formatCode="m/d/yyyy;@"/>
    <numFmt numFmtId="20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sz val="11"/>
      <name val="Calibri"/>
      <family val="2"/>
    </font>
    <font>
      <b/>
      <sz val="10"/>
      <color indexed="9"/>
      <name val="Tahoma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egoe UI"/>
      <family val="2"/>
    </font>
    <font>
      <b/>
      <sz val="10"/>
      <color theme="0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1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64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164" fontId="0" fillId="0" borderId="0" xfId="0" applyNumberFormat="1" applyAlignment="1">
      <alignment vertical="center"/>
    </xf>
    <xf numFmtId="164" fontId="41" fillId="0" borderId="0" xfId="4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41" fillId="0" borderId="0" xfId="42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3" fontId="43" fillId="0" borderId="0" xfId="42" applyFont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42" applyNumberFormat="1" applyFont="1" applyBorder="1" applyAlignment="1">
      <alignment vertical="center"/>
    </xf>
    <xf numFmtId="0" fontId="4" fillId="0" borderId="0" xfId="56">
      <alignment/>
      <protection/>
    </xf>
    <xf numFmtId="0" fontId="21" fillId="0" borderId="0" xfId="56" applyFont="1" applyAlignment="1">
      <alignment horizontal="center"/>
      <protection/>
    </xf>
    <xf numFmtId="170" fontId="0" fillId="0" borderId="10" xfId="59" applyNumberFormat="1" applyBorder="1" applyAlignment="1">
      <alignment horizontal="center" vertical="center"/>
    </xf>
    <xf numFmtId="164" fontId="41" fillId="0" borderId="13" xfId="0" applyNumberFormat="1" applyFont="1" applyBorder="1" applyAlignment="1">
      <alignment vertical="center"/>
    </xf>
    <xf numFmtId="0" fontId="41" fillId="0" borderId="14" xfId="0" applyFont="1" applyFill="1" applyBorder="1" applyAlignment="1">
      <alignment/>
    </xf>
    <xf numFmtId="164" fontId="0" fillId="0" borderId="0" xfId="42" applyNumberFormat="1" applyBorder="1" applyAlignment="1">
      <alignment vertical="center"/>
    </xf>
    <xf numFmtId="2" fontId="0" fillId="0" borderId="0" xfId="42" applyNumberFormat="1" applyBorder="1" applyAlignment="1">
      <alignment horizontal="center" vertical="center"/>
    </xf>
    <xf numFmtId="2" fontId="41" fillId="0" borderId="0" xfId="42" applyNumberFormat="1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64" fontId="0" fillId="0" borderId="16" xfId="42" applyNumberFormat="1" applyFont="1" applyBorder="1" applyAlignment="1">
      <alignment vertical="center"/>
    </xf>
    <xf numFmtId="2" fontId="0" fillId="0" borderId="16" xfId="42" applyNumberFormat="1" applyFont="1" applyFill="1" applyBorder="1" applyAlignment="1">
      <alignment horizontal="center" vertical="center"/>
    </xf>
    <xf numFmtId="170" fontId="0" fillId="0" borderId="17" xfId="59" applyNumberFormat="1" applyFont="1" applyBorder="1" applyAlignment="1">
      <alignment horizontal="center" vertical="center"/>
    </xf>
    <xf numFmtId="171" fontId="0" fillId="0" borderId="14" xfId="0" applyNumberFormat="1" applyBorder="1" applyAlignment="1">
      <alignment horizontal="center" vertical="center"/>
    </xf>
    <xf numFmtId="170" fontId="0" fillId="0" borderId="10" xfId="59" applyNumberFormat="1" applyFont="1" applyBorder="1" applyAlignment="1">
      <alignment horizontal="center" vertical="center"/>
    </xf>
    <xf numFmtId="2" fontId="41" fillId="0" borderId="0" xfId="42" applyNumberFormat="1" applyFont="1" applyFill="1" applyBorder="1" applyAlignment="1">
      <alignment horizontal="center" vertical="center"/>
    </xf>
    <xf numFmtId="0" fontId="44" fillId="0" borderId="14" xfId="42" applyNumberFormat="1" applyFont="1" applyFill="1" applyBorder="1" applyAlignment="1">
      <alignment horizontal="center" vertical="center" wrapText="1"/>
    </xf>
    <xf numFmtId="0" fontId="44" fillId="0" borderId="0" xfId="42" applyNumberFormat="1" applyFont="1" applyFill="1" applyBorder="1" applyAlignment="1">
      <alignment horizontal="center" vertical="center" wrapText="1"/>
    </xf>
    <xf numFmtId="0" fontId="44" fillId="0" borderId="10" xfId="42" applyNumberFormat="1" applyFont="1" applyFill="1" applyBorder="1" applyAlignment="1">
      <alignment horizontal="center" vertical="center" wrapText="1"/>
    </xf>
    <xf numFmtId="171" fontId="0" fillId="0" borderId="0" xfId="0" applyNumberFormat="1" applyBorder="1" applyAlignment="1">
      <alignment horizontal="center" vertical="center"/>
    </xf>
    <xf numFmtId="0" fontId="44" fillId="0" borderId="15" xfId="42" applyNumberFormat="1" applyFont="1" applyFill="1" applyBorder="1" applyAlignment="1">
      <alignment horizontal="center" vertical="center" wrapText="1"/>
    </xf>
    <xf numFmtId="0" fontId="44" fillId="0" borderId="11" xfId="42" applyNumberFormat="1" applyFont="1" applyFill="1" applyBorder="1" applyAlignment="1">
      <alignment horizontal="center" vertical="center" wrapText="1"/>
    </xf>
    <xf numFmtId="0" fontId="44" fillId="0" borderId="12" xfId="42" applyNumberFormat="1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textRotation="255"/>
    </xf>
    <xf numFmtId="0" fontId="45" fillId="0" borderId="20" xfId="0" applyFont="1" applyFill="1" applyBorder="1" applyAlignment="1">
      <alignment horizontal="center" vertical="center" textRotation="255"/>
    </xf>
    <xf numFmtId="0" fontId="45" fillId="0" borderId="21" xfId="0" applyFont="1" applyFill="1" applyBorder="1" applyAlignment="1">
      <alignment horizontal="center" vertical="center" textRotation="255"/>
    </xf>
    <xf numFmtId="0" fontId="30" fillId="33" borderId="19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46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Percent 5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47625</xdr:rowOff>
    </xdr:from>
    <xdr:to>
      <xdr:col>5</xdr:col>
      <xdr:colOff>1190625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58012" b="-2220"/>
        <a:stretch>
          <a:fillRect/>
        </a:stretch>
      </xdr:blipFill>
      <xdr:spPr>
        <a:xfrm>
          <a:off x="5715000" y="476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3.421875" style="2" customWidth="1"/>
    <col min="2" max="2" width="7.140625" style="7" customWidth="1"/>
    <col min="3" max="3" width="29.28125" style="2" customWidth="1"/>
    <col min="4" max="4" width="20.28125" style="2" bestFit="1" customWidth="1"/>
    <col min="5" max="5" width="19.00390625" style="2" bestFit="1" customWidth="1"/>
    <col min="6" max="6" width="20.7109375" style="2" bestFit="1" customWidth="1"/>
    <col min="7" max="7" width="24.140625" style="2" bestFit="1" customWidth="1"/>
    <col min="8" max="8" width="16.8515625" style="2" bestFit="1" customWidth="1"/>
    <col min="9" max="9" width="20.7109375" style="2" bestFit="1" customWidth="1"/>
    <col min="10" max="10" width="15.140625" style="2" customWidth="1"/>
    <col min="11" max="11" width="2.7109375" style="2" customWidth="1"/>
    <col min="12" max="12" width="19.140625" style="2" bestFit="1" customWidth="1"/>
    <col min="13" max="16384" width="11.421875" style="2" customWidth="1"/>
  </cols>
  <sheetData>
    <row r="1" spans="2:7" ht="15">
      <c r="B1" s="2"/>
      <c r="E1" s="17"/>
      <c r="F1" s="17"/>
      <c r="G1" s="17"/>
    </row>
    <row r="2" spans="2:7" ht="15">
      <c r="B2" s="2"/>
      <c r="E2" s="17"/>
      <c r="F2" s="17"/>
      <c r="G2" s="17"/>
    </row>
    <row r="3" spans="2:7" ht="15">
      <c r="B3" s="2"/>
      <c r="E3" s="17"/>
      <c r="F3" s="17"/>
      <c r="G3" s="17"/>
    </row>
    <row r="4" ht="15">
      <c r="B4" s="2"/>
    </row>
    <row r="5" spans="2:7" ht="14.25" customHeight="1">
      <c r="B5" s="2"/>
      <c r="E5" s="52" t="s">
        <v>8</v>
      </c>
      <c r="F5" s="52"/>
      <c r="G5" s="52"/>
    </row>
    <row r="6" spans="2:7" ht="12.75" customHeight="1">
      <c r="B6" s="2"/>
      <c r="E6" s="52" t="s">
        <v>9</v>
      </c>
      <c r="F6" s="52"/>
      <c r="G6" s="52"/>
    </row>
    <row r="7" spans="2:7" ht="12.75" customHeight="1">
      <c r="B7" s="2"/>
      <c r="E7" s="52" t="s">
        <v>10</v>
      </c>
      <c r="F7" s="52"/>
      <c r="G7" s="52"/>
    </row>
    <row r="8" spans="2:10" ht="14.25" customHeight="1">
      <c r="B8" s="2"/>
      <c r="E8" s="18"/>
      <c r="F8" s="18"/>
      <c r="G8" s="18"/>
      <c r="J8" s="9"/>
    </row>
    <row r="9" spans="2:10" ht="14.25" customHeight="1">
      <c r="B9" s="2"/>
      <c r="E9" s="52" t="s">
        <v>15</v>
      </c>
      <c r="F9" s="52"/>
      <c r="G9" s="52"/>
      <c r="J9" s="9"/>
    </row>
    <row r="10" spans="2:10" ht="14.25" customHeight="1">
      <c r="B10" s="2"/>
      <c r="E10" s="53" t="s">
        <v>11</v>
      </c>
      <c r="F10" s="53"/>
      <c r="G10" s="53"/>
      <c r="J10" s="9"/>
    </row>
    <row r="11" spans="2:10" ht="14.25" customHeight="1">
      <c r="B11" s="2"/>
      <c r="J11" s="9"/>
    </row>
    <row r="12" spans="2:10" ht="15">
      <c r="B12" s="2"/>
      <c r="C12" s="3"/>
      <c r="D12" s="1"/>
      <c r="E12" s="4"/>
      <c r="J12" s="10"/>
    </row>
    <row r="13" spans="2:10" ht="15">
      <c r="B13" s="2"/>
      <c r="C13" s="3" t="s">
        <v>13</v>
      </c>
      <c r="D13" s="1">
        <f>I29+I23</f>
        <v>12000000000</v>
      </c>
      <c r="E13" s="4"/>
      <c r="J13" s="10"/>
    </row>
    <row r="14" spans="2:10" ht="15">
      <c r="B14" s="2"/>
      <c r="C14" s="3"/>
      <c r="D14" s="1"/>
      <c r="E14" s="4"/>
      <c r="J14" s="10"/>
    </row>
    <row r="15" spans="2:4" ht="15">
      <c r="B15" s="2"/>
      <c r="C15" s="3"/>
      <c r="D15" s="1"/>
    </row>
    <row r="16" spans="2:10" ht="18.75">
      <c r="B16" s="54" t="s">
        <v>14</v>
      </c>
      <c r="C16" s="54"/>
      <c r="D16" s="54"/>
      <c r="E16" s="54"/>
      <c r="F16" s="54"/>
      <c r="G16" s="54"/>
      <c r="H16" s="54"/>
      <c r="I16" s="54"/>
      <c r="J16" s="54"/>
    </row>
    <row r="17" spans="2:5" ht="15.75" thickBot="1">
      <c r="B17" s="2"/>
      <c r="D17" s="5"/>
      <c r="E17" s="5"/>
    </row>
    <row r="18" spans="2:12" ht="15.75" customHeight="1">
      <c r="B18" s="49"/>
      <c r="C18" s="49"/>
      <c r="D18" s="49" t="s">
        <v>1</v>
      </c>
      <c r="E18" s="49" t="s">
        <v>2</v>
      </c>
      <c r="F18" s="49" t="s">
        <v>5</v>
      </c>
      <c r="G18" s="49" t="s">
        <v>6</v>
      </c>
      <c r="H18" s="49" t="s">
        <v>0</v>
      </c>
      <c r="I18" s="49" t="s">
        <v>7</v>
      </c>
      <c r="J18" s="49" t="s">
        <v>3</v>
      </c>
      <c r="L18" s="14"/>
    </row>
    <row r="19" spans="2:10" ht="15.75" customHeight="1">
      <c r="B19" s="50"/>
      <c r="C19" s="50"/>
      <c r="D19" s="50"/>
      <c r="E19" s="50"/>
      <c r="F19" s="50"/>
      <c r="G19" s="50"/>
      <c r="H19" s="50"/>
      <c r="I19" s="50"/>
      <c r="J19" s="50"/>
    </row>
    <row r="20" spans="2:10" ht="15.75" thickBot="1">
      <c r="B20" s="51"/>
      <c r="C20" s="51"/>
      <c r="D20" s="51"/>
      <c r="E20" s="51"/>
      <c r="F20" s="51"/>
      <c r="G20" s="51"/>
      <c r="H20" s="51"/>
      <c r="I20" s="51"/>
      <c r="J20" s="51"/>
    </row>
    <row r="21" spans="2:10" ht="20.25" customHeight="1">
      <c r="B21" s="46" t="s">
        <v>4</v>
      </c>
      <c r="C21" s="43" t="s">
        <v>16</v>
      </c>
      <c r="D21" s="41">
        <v>44292</v>
      </c>
      <c r="E21" s="42">
        <v>49314</v>
      </c>
      <c r="F21" s="28">
        <v>5000000000</v>
      </c>
      <c r="G21" s="28">
        <v>12441300000</v>
      </c>
      <c r="H21" s="29">
        <f>G21/F21</f>
        <v>2.48826</v>
      </c>
      <c r="I21" s="28">
        <v>5000000000</v>
      </c>
      <c r="J21" s="30">
        <v>0.083699</v>
      </c>
    </row>
    <row r="22" spans="2:10" ht="15">
      <c r="B22" s="47"/>
      <c r="C22" s="44"/>
      <c r="D22" s="31"/>
      <c r="E22" s="37"/>
      <c r="F22" s="7"/>
      <c r="G22" s="7"/>
      <c r="H22" s="7"/>
      <c r="I22" s="7"/>
      <c r="J22" s="32"/>
    </row>
    <row r="23" spans="2:10" ht="15.75" thickBot="1">
      <c r="B23" s="47"/>
      <c r="C23" s="44"/>
      <c r="D23" s="31"/>
      <c r="E23" s="37"/>
      <c r="F23" s="6">
        <f>SUM(F21:F22)</f>
        <v>5000000000</v>
      </c>
      <c r="G23" s="6">
        <f>SUM(G21:G22)</f>
        <v>12441300000</v>
      </c>
      <c r="H23" s="33"/>
      <c r="I23" s="20">
        <f>SUM(I21:I22)</f>
        <v>5000000000</v>
      </c>
      <c r="J23" s="32"/>
    </row>
    <row r="24" spans="2:10" ht="15.75" thickTop="1">
      <c r="B24" s="47"/>
      <c r="C24" s="44"/>
      <c r="D24" s="31"/>
      <c r="E24" s="37"/>
      <c r="F24" s="6"/>
      <c r="G24" s="6"/>
      <c r="H24" s="33"/>
      <c r="I24" s="6">
        <f>12482300000-I23</f>
        <v>7482300000</v>
      </c>
      <c r="J24" s="32"/>
    </row>
    <row r="25" spans="2:10" ht="15">
      <c r="B25" s="47"/>
      <c r="C25" s="44"/>
      <c r="D25" s="34"/>
      <c r="E25" s="35"/>
      <c r="F25" s="35"/>
      <c r="G25" s="35"/>
      <c r="H25" s="35"/>
      <c r="I25" s="35"/>
      <c r="J25" s="36"/>
    </row>
    <row r="26" spans="2:10" ht="15.75" thickBot="1">
      <c r="B26" s="47"/>
      <c r="C26" s="45"/>
      <c r="D26" s="38"/>
      <c r="E26" s="39"/>
      <c r="F26" s="39"/>
      <c r="G26" s="39"/>
      <c r="H26" s="39"/>
      <c r="I26" s="39"/>
      <c r="J26" s="40"/>
    </row>
    <row r="27" spans="2:10" ht="15" customHeight="1">
      <c r="B27" s="47"/>
      <c r="C27" s="44" t="s">
        <v>12</v>
      </c>
      <c r="D27" s="41">
        <v>44229</v>
      </c>
      <c r="E27" s="42">
        <v>51141</v>
      </c>
      <c r="F27" s="22">
        <v>7000000000</v>
      </c>
      <c r="G27" s="16">
        <v>21951100000</v>
      </c>
      <c r="H27" s="23">
        <v>3.14</v>
      </c>
      <c r="I27" s="22">
        <v>7000000000</v>
      </c>
      <c r="J27" s="19">
        <v>0.08312</v>
      </c>
    </row>
    <row r="28" spans="2:10" ht="15" customHeight="1">
      <c r="B28" s="47"/>
      <c r="C28" s="44"/>
      <c r="D28" s="21"/>
      <c r="E28" s="8"/>
      <c r="J28" s="19"/>
    </row>
    <row r="29" spans="2:10" ht="15" customHeight="1" thickBot="1">
      <c r="B29" s="47"/>
      <c r="C29" s="44"/>
      <c r="D29" s="21"/>
      <c r="E29" s="8"/>
      <c r="F29" s="6">
        <f>SUM(F27:F28)</f>
        <v>7000000000</v>
      </c>
      <c r="G29" s="6">
        <f>SUM(G27:G28)</f>
        <v>21951100000</v>
      </c>
      <c r="H29" s="24"/>
      <c r="I29" s="20">
        <f>SUM(I27:I28)</f>
        <v>7000000000</v>
      </c>
      <c r="J29" s="19"/>
    </row>
    <row r="30" spans="2:10" ht="15.75" customHeight="1" thickTop="1">
      <c r="B30" s="47"/>
      <c r="C30" s="44"/>
      <c r="D30" s="25"/>
      <c r="E30" s="15"/>
      <c r="F30" s="6"/>
      <c r="G30" s="6"/>
      <c r="H30" s="24"/>
      <c r="I30" s="6">
        <f>16186200000-I29</f>
        <v>9186200000</v>
      </c>
      <c r="J30" s="11"/>
    </row>
    <row r="31" spans="2:10" ht="15.75" customHeight="1">
      <c r="B31" s="47"/>
      <c r="C31" s="44"/>
      <c r="D31" s="25"/>
      <c r="E31" s="15"/>
      <c r="F31" s="15"/>
      <c r="G31" s="15"/>
      <c r="H31" s="7"/>
      <c r="I31" s="7"/>
      <c r="J31" s="11"/>
    </row>
    <row r="32" spans="2:10" ht="15.75" customHeight="1" thickBot="1">
      <c r="B32" s="48"/>
      <c r="C32" s="45"/>
      <c r="D32" s="26"/>
      <c r="E32" s="27"/>
      <c r="F32" s="27"/>
      <c r="G32" s="27"/>
      <c r="H32" s="12"/>
      <c r="I32" s="12"/>
      <c r="J32" s="13"/>
    </row>
    <row r="33" spans="2:5" ht="15.75" customHeight="1">
      <c r="B33" s="15"/>
      <c r="C33" s="15"/>
      <c r="D33" s="15"/>
      <c r="E33" s="15"/>
    </row>
    <row r="34" spans="2:5" ht="15.75" customHeight="1">
      <c r="B34" s="15"/>
      <c r="C34" s="15"/>
      <c r="D34" s="15"/>
      <c r="E34" s="15"/>
    </row>
    <row r="35" spans="2:6" ht="15.75" customHeight="1">
      <c r="B35" s="15"/>
      <c r="C35" s="15"/>
      <c r="D35" s="15"/>
      <c r="E35" s="15"/>
      <c r="F35" s="15"/>
    </row>
    <row r="36" spans="2:6" ht="15">
      <c r="B36" s="15"/>
      <c r="C36" s="15"/>
      <c r="D36" s="15"/>
      <c r="E36" s="15"/>
      <c r="F36" s="15"/>
    </row>
    <row r="37" spans="2:6" ht="15">
      <c r="B37" s="15"/>
      <c r="C37" s="15"/>
      <c r="D37" s="15"/>
      <c r="E37" s="15"/>
      <c r="F37" s="15"/>
    </row>
    <row r="38" spans="2:6" ht="15">
      <c r="B38" s="15"/>
      <c r="C38" s="15"/>
      <c r="D38" s="15"/>
      <c r="E38" s="15"/>
      <c r="F38" s="15"/>
    </row>
    <row r="39" spans="2:6" ht="15">
      <c r="B39" s="15"/>
      <c r="C39" s="15"/>
      <c r="D39" s="15"/>
      <c r="E39" s="15"/>
      <c r="F39" s="15"/>
    </row>
    <row r="40" spans="2:6" ht="15">
      <c r="B40" s="15"/>
      <c r="C40" s="15"/>
      <c r="D40" s="15"/>
      <c r="E40" s="15"/>
      <c r="F40" s="15"/>
    </row>
    <row r="41" spans="2:6" ht="15">
      <c r="B41" s="15"/>
      <c r="C41" s="15"/>
      <c r="D41" s="15"/>
      <c r="E41" s="15"/>
      <c r="F41" s="15"/>
    </row>
    <row r="42" spans="2:6" ht="15">
      <c r="B42" s="15"/>
      <c r="C42" s="15"/>
      <c r="D42" s="15"/>
      <c r="E42" s="15"/>
      <c r="F42" s="15"/>
    </row>
    <row r="43" spans="2:6" ht="15">
      <c r="B43" s="15"/>
      <c r="C43" s="15"/>
      <c r="D43" s="15"/>
      <c r="E43" s="15"/>
      <c r="F43" s="15"/>
    </row>
    <row r="44" spans="2:6" ht="15">
      <c r="B44" s="15"/>
      <c r="C44" s="15"/>
      <c r="D44" s="15"/>
      <c r="E44" s="15"/>
      <c r="F44" s="15"/>
    </row>
    <row r="45" spans="2:6" ht="15">
      <c r="B45" s="15"/>
      <c r="C45" s="15"/>
      <c r="D45" s="15"/>
      <c r="E45" s="15"/>
      <c r="F45" s="15"/>
    </row>
    <row r="46" ht="15">
      <c r="B46" s="15"/>
    </row>
    <row r="47" ht="15">
      <c r="B47" s="15"/>
    </row>
  </sheetData>
  <sheetProtection/>
  <mergeCells count="18">
    <mergeCell ref="G18:G20"/>
    <mergeCell ref="H18:H20"/>
    <mergeCell ref="E5:G5"/>
    <mergeCell ref="E6:G6"/>
    <mergeCell ref="E7:G7"/>
    <mergeCell ref="E9:G9"/>
    <mergeCell ref="E10:G10"/>
    <mergeCell ref="B16:J16"/>
    <mergeCell ref="C21:C26"/>
    <mergeCell ref="B21:B32"/>
    <mergeCell ref="I18:I20"/>
    <mergeCell ref="J18:J20"/>
    <mergeCell ref="B18:B20"/>
    <mergeCell ref="C18:C20"/>
    <mergeCell ref="D18:D20"/>
    <mergeCell ref="E18:E20"/>
    <mergeCell ref="F18:F20"/>
    <mergeCell ref="C27:C32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Direccion General de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nreyes</dc:creator>
  <cp:keywords/>
  <dc:description/>
  <cp:lastModifiedBy>Pierina Natalia Forastieri Santiago</cp:lastModifiedBy>
  <cp:lastPrinted>2019-04-02T19:12:41Z</cp:lastPrinted>
  <dcterms:created xsi:type="dcterms:W3CDTF">2009-12-01T21:08:49Z</dcterms:created>
  <dcterms:modified xsi:type="dcterms:W3CDTF">2021-04-06T21:13:40Z</dcterms:modified>
  <cp:category/>
  <cp:version/>
  <cp:contentType/>
  <cp:contentStatus/>
</cp:coreProperties>
</file>